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80"/>
  </bookViews>
  <sheets>
    <sheet name="Annexure-II" sheetId="1" r:id="rId1"/>
  </sheets>
  <externalReferences>
    <externalReference r:id="rId2"/>
  </externalReferences>
  <definedNames>
    <definedName name="_xlnm.Print_Titles" localSheetId="0">'Annexure-II'!$4:$6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<sst xmlns="http://schemas.openxmlformats.org/spreadsheetml/2006/main" count="102" uniqueCount="42">
  <si>
    <t>ANNEXURE-II (REPORTING FORMATS - OVERALL STANDARDS)</t>
  </si>
  <si>
    <t>Licensee shall furnish the information with respect to the overall standards every quarter to the Commission in the following format</t>
  </si>
  <si>
    <t>April'23-June'23</t>
  </si>
  <si>
    <t>Jul'23-Sep'23</t>
  </si>
  <si>
    <t>Oct'23-Dec'23</t>
  </si>
  <si>
    <t>Jan'24-Mar'24</t>
  </si>
  <si>
    <t>Service Area</t>
  </si>
  <si>
    <t>Overall standards of performance</t>
  </si>
  <si>
    <t>No Of Complaints</t>
  </si>
  <si>
    <t xml:space="preserve">Pending at the start of the quarter </t>
  </si>
  <si>
    <t>filed by the consumers in this quarter (B)</t>
  </si>
  <si>
    <t>Total C= (A+B)</t>
  </si>
  <si>
    <t>Redressed within the stipulated time for overall standards</t>
  </si>
  <si>
    <t>Pending at the end of the quarter</t>
  </si>
  <si>
    <t>Normal Fuse-off Calls</t>
  </si>
  <si>
    <t>At least 99% calls received should be rectified within prescribed time limits in both Cities and Towns and in Rural Areas</t>
  </si>
  <si>
    <t>Line Breakdowns</t>
  </si>
  <si>
    <t>At least 95% of cases resolved within time limit in both cities and Towns and in Rural areas</t>
  </si>
  <si>
    <t>Distribution Transformer failure</t>
  </si>
  <si>
    <t>At least 95% of DTRs to be replaced within prescribed time limits in both Cities and Towns and in Rural areas</t>
  </si>
  <si>
    <t>Period of Scheduled outage</t>
  </si>
  <si>
    <t>Maximum duration in a single stretch</t>
  </si>
  <si>
    <t>Restoration of supply by 6.00 PM</t>
  </si>
  <si>
    <t>At least 95% of cases resolved within time limit</t>
  </si>
  <si>
    <t>Street Light Faults</t>
  </si>
  <si>
    <t>Rectification of line faults</t>
  </si>
  <si>
    <t>Replacement of fused/defective unit</t>
  </si>
  <si>
    <t>At least 90% cases should be complied within prescribed time limits</t>
  </si>
  <si>
    <t xml:space="preserve">NIL </t>
  </si>
  <si>
    <t>Continuity Indices</t>
  </si>
  <si>
    <t>SAIFI</t>
  </si>
  <si>
    <t>To be laid down later by the Commission</t>
  </si>
  <si>
    <t>SAIDI</t>
  </si>
  <si>
    <t>MAIFI</t>
  </si>
  <si>
    <t>Frequency Variations</t>
  </si>
  <si>
    <t>To Maintain supply frequency within 49-50Hz as per IEGC</t>
  </si>
  <si>
    <t>Voltage unbalance</t>
  </si>
  <si>
    <t>Maximum of 3% at point of commencement of supply</t>
  </si>
  <si>
    <t>% billing mistakes</t>
  </si>
  <si>
    <t>Not Exceeding 0.1%</t>
  </si>
  <si>
    <t>% faulty meters</t>
  </si>
  <si>
    <t>Not Exceeding 3%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</si>
</sst>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</numFmts>
  <fonts count="22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20" applyNumberFormat="0" applyAlignment="0" applyProtection="0">
      <alignment vertical="center"/>
    </xf>
    <xf numFmtId="0" fontId="12" fillId="5" borderId="21" applyNumberFormat="0" applyAlignment="0" applyProtection="0">
      <alignment vertical="center"/>
    </xf>
    <xf numFmtId="0" fontId="13" fillId="5" borderId="20" applyNumberFormat="0" applyAlignment="0" applyProtection="0">
      <alignment vertical="center"/>
    </xf>
    <xf numFmtId="0" fontId="14" fillId="6" borderId="22" applyNumberFormat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2" fillId="0" borderId="2" xfId="0" applyFont="1" applyBorder="1" applyAlignment="1">
      <alignment horizontal="left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Fill="1" applyBorder="1"/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2" xfId="0" applyFont="1" applyFill="1" applyBorder="1" applyAlignment="1">
      <alignment horizontal="center"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pratima\SoP%20Formats\Sop%20reports%202023-24\SoP%20Formats%20for%20FY2023-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solidated Annual Report"/>
      <sheetName val="ANNEXURE-I"/>
      <sheetName val="Annexure-II"/>
      <sheetName val="Compensation Details"/>
      <sheetName val="Reliability indices"/>
      <sheetName val="Faulty meters"/>
    </sheetNames>
    <sheetDataSet>
      <sheetData sheetId="0"/>
      <sheetData sheetId="1">
        <row r="18">
          <cell r="AD18">
            <v>697</v>
          </cell>
        </row>
        <row r="18">
          <cell r="AI18">
            <v>701</v>
          </cell>
        </row>
        <row r="18">
          <cell r="AL18">
            <v>654</v>
          </cell>
        </row>
        <row r="18">
          <cell r="AQ18">
            <v>654</v>
          </cell>
        </row>
        <row r="18">
          <cell r="AT18">
            <v>523</v>
          </cell>
        </row>
        <row r="18">
          <cell r="AY18">
            <v>538</v>
          </cell>
        </row>
        <row r="18">
          <cell r="BD18">
            <v>471</v>
          </cell>
        </row>
        <row r="18">
          <cell r="BL18">
            <v>436</v>
          </cell>
        </row>
        <row r="18">
          <cell r="BT18">
            <v>555</v>
          </cell>
        </row>
        <row r="18">
          <cell r="CD18">
            <v>432</v>
          </cell>
        </row>
        <row r="18">
          <cell r="CI18">
            <v>432</v>
          </cell>
        </row>
        <row r="18">
          <cell r="CL18">
            <v>544</v>
          </cell>
        </row>
        <row r="18">
          <cell r="CQ18">
            <v>544</v>
          </cell>
        </row>
        <row r="18">
          <cell r="CT18">
            <v>655</v>
          </cell>
        </row>
        <row r="18">
          <cell r="CY18">
            <v>655</v>
          </cell>
        </row>
        <row r="19">
          <cell r="AD19">
            <v>4280</v>
          </cell>
        </row>
        <row r="19">
          <cell r="AI19">
            <v>4280</v>
          </cell>
        </row>
        <row r="19">
          <cell r="AL19">
            <v>3952</v>
          </cell>
        </row>
        <row r="19">
          <cell r="AQ19">
            <v>3952</v>
          </cell>
        </row>
        <row r="19">
          <cell r="AT19">
            <v>3396</v>
          </cell>
        </row>
        <row r="19">
          <cell r="AY19">
            <v>3396</v>
          </cell>
        </row>
        <row r="19">
          <cell r="BD19">
            <v>3227</v>
          </cell>
        </row>
        <row r="19">
          <cell r="BL19">
            <v>2287</v>
          </cell>
        </row>
        <row r="19">
          <cell r="BT19">
            <v>2518</v>
          </cell>
        </row>
        <row r="19">
          <cell r="CD19">
            <v>2322</v>
          </cell>
        </row>
        <row r="19">
          <cell r="CI19">
            <v>2322</v>
          </cell>
        </row>
        <row r="19">
          <cell r="CL19">
            <v>1535</v>
          </cell>
        </row>
        <row r="19">
          <cell r="CQ19">
            <v>1535</v>
          </cell>
        </row>
        <row r="19">
          <cell r="CT19">
            <v>2199</v>
          </cell>
        </row>
        <row r="19">
          <cell r="CY19">
            <v>2199</v>
          </cell>
        </row>
        <row r="53">
          <cell r="AC53">
            <v>622</v>
          </cell>
          <cell r="AD53">
            <v>916</v>
          </cell>
        </row>
        <row r="53">
          <cell r="AI53">
            <v>867</v>
          </cell>
        </row>
        <row r="53">
          <cell r="AL53">
            <v>911</v>
          </cell>
        </row>
        <row r="53">
          <cell r="AQ53">
            <v>873</v>
          </cell>
        </row>
        <row r="53">
          <cell r="AT53">
            <v>588</v>
          </cell>
        </row>
        <row r="53">
          <cell r="AY53">
            <v>564</v>
          </cell>
          <cell r="AZ53">
            <v>593</v>
          </cell>
        </row>
        <row r="53">
          <cell r="BC53">
            <v>559</v>
          </cell>
          <cell r="BD53">
            <v>598</v>
          </cell>
        </row>
        <row r="53">
          <cell r="BI53">
            <v>518</v>
          </cell>
        </row>
        <row r="53">
          <cell r="BL53">
            <v>555</v>
          </cell>
        </row>
        <row r="53">
          <cell r="BQ53">
            <v>600</v>
          </cell>
        </row>
        <row r="53">
          <cell r="BT53">
            <v>11</v>
          </cell>
        </row>
        <row r="53">
          <cell r="BY53">
            <v>25</v>
          </cell>
          <cell r="BZ53">
            <v>453</v>
          </cell>
        </row>
        <row r="53">
          <cell r="CC53">
            <v>615</v>
          </cell>
          <cell r="CD53">
            <v>1175</v>
          </cell>
        </row>
        <row r="53">
          <cell r="CI53">
            <v>1363</v>
          </cell>
        </row>
        <row r="53">
          <cell r="CL53">
            <v>1348</v>
          </cell>
        </row>
        <row r="53">
          <cell r="CQ53">
            <v>1199</v>
          </cell>
        </row>
        <row r="53">
          <cell r="CT53">
            <v>522</v>
          </cell>
        </row>
        <row r="53">
          <cell r="CY53">
            <v>537</v>
          </cell>
          <cell r="CZ53">
            <v>303</v>
          </cell>
        </row>
      </sheetData>
      <sheetData sheetId="2"/>
      <sheetData sheetId="3"/>
      <sheetData sheetId="4"/>
      <sheetData sheetId="5">
        <row r="8">
          <cell r="C8">
            <v>37025</v>
          </cell>
          <cell r="D8">
            <v>93401</v>
          </cell>
          <cell r="E8">
            <v>130426</v>
          </cell>
          <cell r="F8">
            <v>78425</v>
          </cell>
          <cell r="G8">
            <v>52001</v>
          </cell>
        </row>
        <row r="9">
          <cell r="C9">
            <v>45714</v>
          </cell>
          <cell r="D9">
            <v>84557</v>
          </cell>
          <cell r="E9">
            <v>130271</v>
          </cell>
          <cell r="F9">
            <v>96046</v>
          </cell>
          <cell r="G9">
            <v>34225</v>
          </cell>
        </row>
        <row r="10">
          <cell r="C10">
            <v>33045</v>
          </cell>
          <cell r="D10">
            <v>98442</v>
          </cell>
          <cell r="E10">
            <v>131487</v>
          </cell>
          <cell r="F10">
            <v>110487</v>
          </cell>
          <cell r="G10">
            <v>21000</v>
          </cell>
        </row>
        <row r="11">
          <cell r="C11">
            <v>21000</v>
          </cell>
          <cell r="D11">
            <v>73071</v>
          </cell>
          <cell r="E11">
            <v>92960</v>
          </cell>
          <cell r="F11">
            <v>72294</v>
          </cell>
          <cell r="G11">
            <v>20666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3"/>
  <sheetViews>
    <sheetView tabSelected="1" view="pageBreakPreview" zoomScale="70" zoomScaleNormal="100" workbookViewId="0">
      <selection activeCell="H16" sqref="H16:L16"/>
    </sheetView>
  </sheetViews>
  <sheetFormatPr defaultColWidth="9" defaultRowHeight="15"/>
  <cols>
    <col min="1" max="1" width="29.4285714285714" customWidth="1"/>
    <col min="2" max="2" width="33.8571428571429" customWidth="1"/>
    <col min="3" max="3" width="29.8571428571429" customWidth="1"/>
    <col min="4" max="4" width="48.2857142857143" customWidth="1"/>
    <col min="5" max="5" width="20.4285714285714" customWidth="1"/>
    <col min="6" max="6" width="27.7142857142857" customWidth="1"/>
    <col min="7" max="7" width="28.4285714285714" customWidth="1"/>
    <col min="8" max="8" width="27.8571428571429" customWidth="1"/>
    <col min="9" max="9" width="24.8571428571429" customWidth="1"/>
    <col min="10" max="10" width="20.4285714285714" customWidth="1"/>
    <col min="11" max="11" width="27.7142857142857" customWidth="1"/>
    <col min="12" max="12" width="28.4285714285714" customWidth="1"/>
    <col min="13" max="13" width="29.4285714285714" customWidth="1"/>
    <col min="14" max="14" width="33.8571428571429" customWidth="1"/>
    <col min="15" max="15" width="29.8571428571429" customWidth="1"/>
    <col min="16" max="16" width="27.2857142857143" customWidth="1"/>
    <col min="17" max="17" width="20.4285714285714" customWidth="1"/>
    <col min="18" max="18" width="27.7142857142857" customWidth="1"/>
    <col min="19" max="19" width="28.4285714285714" customWidth="1"/>
    <col min="20" max="20" width="29.8571428571429" customWidth="1"/>
    <col min="21" max="21" width="27.2857142857143" customWidth="1"/>
    <col min="22" max="22" width="20.4285714285714" customWidth="1"/>
    <col min="23" max="23" width="27.7142857142857" customWidth="1"/>
    <col min="24" max="24" width="28.4285714285714" customWidth="1"/>
  </cols>
  <sheetData>
    <row r="1" ht="18.75" spans="1:2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40" t="s">
        <v>0</v>
      </c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1" t="s">
        <v>1</v>
      </c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4">
      <c r="A3" s="2"/>
      <c r="B3" s="2"/>
      <c r="C3" s="2"/>
      <c r="D3" s="2"/>
      <c r="F3" s="3"/>
      <c r="G3" s="3"/>
      <c r="H3" s="2"/>
      <c r="I3" s="2"/>
      <c r="K3" s="3"/>
      <c r="L3" s="3"/>
      <c r="M3" s="2"/>
      <c r="N3" s="2"/>
      <c r="O3" s="2"/>
      <c r="P3" s="2"/>
      <c r="R3" s="3"/>
      <c r="S3" s="3"/>
      <c r="T3" s="2"/>
      <c r="U3" s="2"/>
      <c r="W3" s="3"/>
      <c r="X3" s="3"/>
    </row>
    <row r="4" spans="1:24">
      <c r="A4" s="4"/>
      <c r="B4" s="4"/>
      <c r="C4" s="5" t="s">
        <v>2</v>
      </c>
      <c r="D4" s="5"/>
      <c r="E4" s="5"/>
      <c r="F4" s="5"/>
      <c r="G4" s="5"/>
      <c r="H4" s="6" t="s">
        <v>3</v>
      </c>
      <c r="I4" s="42"/>
      <c r="J4" s="42"/>
      <c r="K4" s="42"/>
      <c r="L4" s="43"/>
      <c r="M4" s="4"/>
      <c r="N4" s="4"/>
      <c r="O4" s="5" t="s">
        <v>4</v>
      </c>
      <c r="P4" s="5"/>
      <c r="Q4" s="5"/>
      <c r="R4" s="5"/>
      <c r="S4" s="5"/>
      <c r="T4" s="5" t="s">
        <v>5</v>
      </c>
      <c r="U4" s="5"/>
      <c r="V4" s="5"/>
      <c r="W4" s="5"/>
      <c r="X4" s="5"/>
    </row>
    <row r="5" ht="16.5" customHeight="1" spans="1:24">
      <c r="A5" s="7" t="s">
        <v>6</v>
      </c>
      <c r="B5" s="7" t="s">
        <v>7</v>
      </c>
      <c r="C5" s="5" t="s">
        <v>8</v>
      </c>
      <c r="D5" s="5"/>
      <c r="E5" s="5"/>
      <c r="F5" s="5"/>
      <c r="G5" s="5"/>
      <c r="H5" s="6" t="s">
        <v>8</v>
      </c>
      <c r="I5" s="42"/>
      <c r="J5" s="42"/>
      <c r="K5" s="42"/>
      <c r="L5" s="43"/>
      <c r="M5" s="7" t="s">
        <v>6</v>
      </c>
      <c r="N5" s="7" t="s">
        <v>7</v>
      </c>
      <c r="O5" s="5" t="s">
        <v>8</v>
      </c>
      <c r="P5" s="5"/>
      <c r="Q5" s="5"/>
      <c r="R5" s="5"/>
      <c r="S5" s="5"/>
      <c r="T5" s="5" t="s">
        <v>8</v>
      </c>
      <c r="U5" s="5"/>
      <c r="V5" s="5"/>
      <c r="W5" s="5"/>
      <c r="X5" s="5"/>
    </row>
    <row r="6" ht="53.25" customHeight="1" spans="1:24">
      <c r="A6" s="8"/>
      <c r="B6" s="8"/>
      <c r="C6" s="9" t="s">
        <v>9</v>
      </c>
      <c r="D6" s="9" t="s">
        <v>10</v>
      </c>
      <c r="E6" s="9" t="s">
        <v>11</v>
      </c>
      <c r="F6" s="9" t="s">
        <v>12</v>
      </c>
      <c r="G6" s="9" t="s">
        <v>13</v>
      </c>
      <c r="H6" s="9" t="s">
        <v>9</v>
      </c>
      <c r="I6" s="9" t="s">
        <v>10</v>
      </c>
      <c r="J6" s="9" t="s">
        <v>11</v>
      </c>
      <c r="K6" s="9" t="s">
        <v>12</v>
      </c>
      <c r="L6" s="9" t="s">
        <v>13</v>
      </c>
      <c r="M6" s="8"/>
      <c r="N6" s="8"/>
      <c r="O6" s="9" t="s">
        <v>9</v>
      </c>
      <c r="P6" s="9" t="s">
        <v>10</v>
      </c>
      <c r="Q6" s="9" t="s">
        <v>11</v>
      </c>
      <c r="R6" s="9" t="s">
        <v>12</v>
      </c>
      <c r="S6" s="9" t="s">
        <v>13</v>
      </c>
      <c r="T6" s="9" t="s">
        <v>9</v>
      </c>
      <c r="U6" s="9" t="s">
        <v>10</v>
      </c>
      <c r="V6" s="9" t="s">
        <v>11</v>
      </c>
      <c r="W6" s="9" t="s">
        <v>12</v>
      </c>
      <c r="X6" s="9" t="s">
        <v>13</v>
      </c>
    </row>
    <row r="7" ht="52.5" customHeight="1" spans="1:24">
      <c r="A7" s="10" t="s">
        <v>14</v>
      </c>
      <c r="B7" s="11" t="s">
        <v>15</v>
      </c>
      <c r="C7" s="12">
        <v>7</v>
      </c>
      <c r="D7" s="12">
        <v>183989</v>
      </c>
      <c r="E7" s="12">
        <v>183996</v>
      </c>
      <c r="F7" s="12">
        <v>168522</v>
      </c>
      <c r="G7" s="12">
        <v>2</v>
      </c>
      <c r="H7" s="12">
        <v>2</v>
      </c>
      <c r="I7" s="12">
        <v>165165</v>
      </c>
      <c r="J7" s="12">
        <v>165167</v>
      </c>
      <c r="K7" s="12">
        <v>160331</v>
      </c>
      <c r="L7" s="12">
        <v>0</v>
      </c>
      <c r="M7" s="10" t="s">
        <v>14</v>
      </c>
      <c r="N7" s="11" t="s">
        <v>15</v>
      </c>
      <c r="O7" s="12">
        <v>0</v>
      </c>
      <c r="P7" s="12">
        <v>154611</v>
      </c>
      <c r="Q7" s="12">
        <v>154611</v>
      </c>
      <c r="R7" s="12">
        <v>145457</v>
      </c>
      <c r="S7" s="12">
        <v>3</v>
      </c>
      <c r="T7" s="12">
        <v>3</v>
      </c>
      <c r="U7" s="12">
        <v>141543</v>
      </c>
      <c r="V7" s="12">
        <v>141546</v>
      </c>
      <c r="W7" s="12">
        <v>108616</v>
      </c>
      <c r="X7" s="12">
        <v>0</v>
      </c>
    </row>
    <row r="8" ht="52.5" customHeight="1" spans="1:24">
      <c r="A8" s="10" t="s">
        <v>16</v>
      </c>
      <c r="B8" s="11" t="s">
        <v>17</v>
      </c>
      <c r="C8" s="12">
        <v>0</v>
      </c>
      <c r="D8" s="12">
        <v>5747</v>
      </c>
      <c r="E8" s="12">
        <v>5747</v>
      </c>
      <c r="F8" s="12">
        <v>4767</v>
      </c>
      <c r="G8" s="12">
        <v>7</v>
      </c>
      <c r="H8" s="12">
        <v>7</v>
      </c>
      <c r="I8" s="12">
        <v>5638</v>
      </c>
      <c r="J8" s="12">
        <v>5645</v>
      </c>
      <c r="K8" s="12">
        <v>3920</v>
      </c>
      <c r="L8" s="12">
        <v>6</v>
      </c>
      <c r="M8" s="10" t="s">
        <v>16</v>
      </c>
      <c r="N8" s="11" t="s">
        <v>17</v>
      </c>
      <c r="O8" s="12">
        <v>6</v>
      </c>
      <c r="P8" s="12">
        <v>5173</v>
      </c>
      <c r="Q8" s="12">
        <v>5179</v>
      </c>
      <c r="R8" s="12">
        <v>2461</v>
      </c>
      <c r="S8" s="12">
        <v>8</v>
      </c>
      <c r="T8" s="12">
        <v>8</v>
      </c>
      <c r="U8" s="12">
        <v>4211</v>
      </c>
      <c r="V8" s="12">
        <v>4219</v>
      </c>
      <c r="W8" s="12">
        <v>2684</v>
      </c>
      <c r="X8" s="12">
        <v>1</v>
      </c>
    </row>
    <row r="9" ht="52.5" customHeight="1" spans="1:24">
      <c r="A9" s="10" t="s">
        <v>18</v>
      </c>
      <c r="B9" s="11" t="s">
        <v>19</v>
      </c>
      <c r="C9" s="12">
        <v>0</v>
      </c>
      <c r="D9" s="12">
        <v>10853</v>
      </c>
      <c r="E9" s="12">
        <f>C9+D9</f>
        <v>10853</v>
      </c>
      <c r="F9" s="12">
        <v>10849</v>
      </c>
      <c r="G9" s="12">
        <v>4</v>
      </c>
      <c r="H9" s="12">
        <f>G9</f>
        <v>4</v>
      </c>
      <c r="I9" s="12">
        <f>'[1]ANNEXURE-I'!AD18+'[1]ANNEXURE-I'!AD19+'[1]ANNEXURE-I'!AL18+'[1]ANNEXURE-I'!AL19+'[1]ANNEXURE-I'!AT18+'[1]ANNEXURE-I'!AT19</f>
        <v>13502</v>
      </c>
      <c r="J9" s="12">
        <f>H9+I9</f>
        <v>13506</v>
      </c>
      <c r="K9" s="12">
        <f>'[1]ANNEXURE-I'!AI18+'[1]ANNEXURE-I'!AI19+'[1]ANNEXURE-I'!AQ18+'[1]ANNEXURE-I'!AQ19+'[1]ANNEXURE-I'!AY18+'[1]ANNEXURE-I'!AY19</f>
        <v>13521</v>
      </c>
      <c r="L9" s="12">
        <f>K9-J9</f>
        <v>15</v>
      </c>
      <c r="M9" s="10" t="s">
        <v>18</v>
      </c>
      <c r="N9" s="11" t="s">
        <v>19</v>
      </c>
      <c r="O9" s="12">
        <f>L9</f>
        <v>15</v>
      </c>
      <c r="P9" s="12">
        <f>'[1]ANNEXURE-I'!BD18+'[1]ANNEXURE-I'!BD19+'[1]ANNEXURE-I'!BL18+'[1]ANNEXURE-I'!BL19+'[1]ANNEXURE-I'!BT18+'[1]ANNEXURE-I'!BT19</f>
        <v>9494</v>
      </c>
      <c r="Q9" s="12">
        <f>O9+P9</f>
        <v>9509</v>
      </c>
      <c r="R9" s="12">
        <v>9509</v>
      </c>
      <c r="S9" s="12">
        <v>0</v>
      </c>
      <c r="T9" s="12">
        <f>S9</f>
        <v>0</v>
      </c>
      <c r="U9" s="12">
        <f>'[1]ANNEXURE-I'!CD18+'[1]ANNEXURE-I'!CD19+'[1]ANNEXURE-I'!CL18+'[1]ANNEXURE-I'!CL19+'[1]ANNEXURE-I'!CT18+'[1]ANNEXURE-I'!CT19</f>
        <v>7687</v>
      </c>
      <c r="V9" s="12">
        <f>T9+U9</f>
        <v>7687</v>
      </c>
      <c r="W9" s="12">
        <f>'[1]ANNEXURE-I'!CI18+'[1]ANNEXURE-I'!CI19+'[1]ANNEXURE-I'!CQ18+'[1]ANNEXURE-I'!CQ19+'[1]ANNEXURE-I'!CY18+'[1]ANNEXURE-I'!CY19</f>
        <v>7687</v>
      </c>
      <c r="X9" s="12">
        <f>V9-W9</f>
        <v>0</v>
      </c>
    </row>
    <row r="10" ht="52.5" customHeight="1" spans="1:24">
      <c r="A10" s="13" t="s">
        <v>20</v>
      </c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3" t="s">
        <v>20</v>
      </c>
      <c r="N10" s="13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ht="52.5" customHeight="1" spans="1:24">
      <c r="A11" s="11" t="s">
        <v>21</v>
      </c>
      <c r="B11" s="11"/>
      <c r="C11" s="12">
        <v>0</v>
      </c>
      <c r="D11" s="12">
        <v>926</v>
      </c>
      <c r="E11" s="12">
        <v>926</v>
      </c>
      <c r="F11" s="12">
        <v>884</v>
      </c>
      <c r="G11" s="12">
        <v>0</v>
      </c>
      <c r="H11" s="12">
        <v>0</v>
      </c>
      <c r="I11" s="12">
        <v>1041</v>
      </c>
      <c r="J11" s="12">
        <v>1041</v>
      </c>
      <c r="K11" s="12">
        <v>990</v>
      </c>
      <c r="L11" s="12">
        <v>0</v>
      </c>
      <c r="M11" s="11" t="s">
        <v>21</v>
      </c>
      <c r="N11" s="11"/>
      <c r="O11" s="12">
        <v>0</v>
      </c>
      <c r="P11" s="12">
        <v>1646</v>
      </c>
      <c r="Q11" s="12">
        <v>1646</v>
      </c>
      <c r="R11" s="12">
        <v>1578</v>
      </c>
      <c r="S11" s="12">
        <v>0</v>
      </c>
      <c r="T11" s="12">
        <v>0</v>
      </c>
      <c r="U11" s="12">
        <v>1846</v>
      </c>
      <c r="V11" s="12">
        <v>1846</v>
      </c>
      <c r="W11" s="12">
        <v>1763</v>
      </c>
      <c r="X11" s="12">
        <v>0</v>
      </c>
    </row>
    <row r="12" ht="52.5" customHeight="1" spans="1:24">
      <c r="A12" s="11" t="s">
        <v>22</v>
      </c>
      <c r="B12" s="11" t="s">
        <v>23</v>
      </c>
      <c r="C12" s="12">
        <v>0</v>
      </c>
      <c r="D12" s="12">
        <v>203</v>
      </c>
      <c r="E12" s="12">
        <v>203</v>
      </c>
      <c r="F12" s="12">
        <v>137</v>
      </c>
      <c r="G12" s="12">
        <v>0</v>
      </c>
      <c r="H12" s="12">
        <v>0</v>
      </c>
      <c r="I12" s="12">
        <v>180</v>
      </c>
      <c r="J12" s="12">
        <v>180</v>
      </c>
      <c r="K12" s="12">
        <v>140</v>
      </c>
      <c r="L12" s="12">
        <v>0</v>
      </c>
      <c r="M12" s="11" t="s">
        <v>22</v>
      </c>
      <c r="N12" s="11" t="s">
        <v>23</v>
      </c>
      <c r="O12" s="12">
        <v>0</v>
      </c>
      <c r="P12" s="12">
        <v>632</v>
      </c>
      <c r="Q12" s="12">
        <v>632</v>
      </c>
      <c r="R12" s="12">
        <v>584</v>
      </c>
      <c r="S12" s="12">
        <v>0</v>
      </c>
      <c r="T12" s="12">
        <v>0</v>
      </c>
      <c r="U12" s="12">
        <v>681</v>
      </c>
      <c r="V12" s="12">
        <v>681</v>
      </c>
      <c r="W12" s="12">
        <v>605</v>
      </c>
      <c r="X12" s="12">
        <v>0</v>
      </c>
    </row>
    <row r="13" ht="52.5" customHeight="1" spans="1:14">
      <c r="A13" s="14" t="s">
        <v>24</v>
      </c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44"/>
      <c r="M13" s="14" t="s">
        <v>24</v>
      </c>
      <c r="N13" s="15"/>
    </row>
    <row r="14" ht="52.5" hidden="1" customHeight="1" spans="1:24">
      <c r="A14" s="14" t="s">
        <v>25</v>
      </c>
      <c r="B14" s="11"/>
      <c r="C14" s="12">
        <v>0</v>
      </c>
      <c r="D14" s="17">
        <v>239</v>
      </c>
      <c r="E14" s="17">
        <f>C14+D14</f>
        <v>239</v>
      </c>
      <c r="F14" s="17">
        <v>239</v>
      </c>
      <c r="G14" s="12">
        <v>0</v>
      </c>
      <c r="H14" s="17">
        <v>0</v>
      </c>
      <c r="I14" s="17">
        <v>0</v>
      </c>
      <c r="J14" s="17">
        <v>0</v>
      </c>
      <c r="K14" s="17">
        <v>0</v>
      </c>
      <c r="L14" s="12">
        <v>0</v>
      </c>
      <c r="M14" s="14" t="s">
        <v>25</v>
      </c>
      <c r="N14" s="11"/>
      <c r="O14" s="12"/>
      <c r="P14" s="17"/>
      <c r="Q14" s="17"/>
      <c r="R14" s="17"/>
      <c r="S14" s="12"/>
      <c r="T14" s="12"/>
      <c r="U14" s="17"/>
      <c r="V14" s="17"/>
      <c r="W14" s="17"/>
      <c r="X14" s="12"/>
    </row>
    <row r="15" ht="52.5" customHeight="1" spans="1:24">
      <c r="A15" s="14" t="s">
        <v>26</v>
      </c>
      <c r="B15" s="11" t="s">
        <v>27</v>
      </c>
      <c r="C15" s="18" t="s">
        <v>28</v>
      </c>
      <c r="D15" s="19"/>
      <c r="E15" s="19"/>
      <c r="F15" s="19"/>
      <c r="G15" s="20"/>
      <c r="H15" s="18" t="s">
        <v>28</v>
      </c>
      <c r="I15" s="19"/>
      <c r="J15" s="19"/>
      <c r="K15" s="19"/>
      <c r="L15" s="20"/>
      <c r="M15" s="14" t="s">
        <v>26</v>
      </c>
      <c r="N15" s="11" t="s">
        <v>27</v>
      </c>
      <c r="O15" s="18" t="s">
        <v>28</v>
      </c>
      <c r="P15" s="19"/>
      <c r="Q15" s="19"/>
      <c r="R15" s="19"/>
      <c r="S15" s="20"/>
      <c r="T15" s="18" t="s">
        <v>28</v>
      </c>
      <c r="U15" s="19"/>
      <c r="V15" s="19"/>
      <c r="W15" s="19"/>
      <c r="X15" s="20"/>
    </row>
    <row r="16" ht="52.5" customHeight="1" spans="1:24">
      <c r="A16" s="13" t="s">
        <v>29</v>
      </c>
      <c r="B16" s="13"/>
      <c r="C16" s="21"/>
      <c r="D16" s="22"/>
      <c r="E16" s="22"/>
      <c r="F16" s="22"/>
      <c r="G16" s="23"/>
      <c r="H16" s="21"/>
      <c r="I16" s="22"/>
      <c r="J16" s="22"/>
      <c r="K16" s="22"/>
      <c r="L16" s="23"/>
      <c r="M16" s="13" t="s">
        <v>29</v>
      </c>
      <c r="N16" s="13"/>
      <c r="O16" s="21"/>
      <c r="P16" s="22"/>
      <c r="Q16" s="22"/>
      <c r="R16" s="22"/>
      <c r="S16" s="23"/>
      <c r="T16" s="21"/>
      <c r="U16" s="22"/>
      <c r="V16" s="22"/>
      <c r="W16" s="22"/>
      <c r="X16" s="23"/>
    </row>
    <row r="17" ht="27.75" customHeight="1" spans="1:24">
      <c r="A17" s="14" t="s">
        <v>30</v>
      </c>
      <c r="B17" s="24" t="s">
        <v>31</v>
      </c>
      <c r="C17" s="25" t="s">
        <v>28</v>
      </c>
      <c r="D17" s="26"/>
      <c r="E17" s="26"/>
      <c r="F17" s="26"/>
      <c r="G17" s="27"/>
      <c r="H17" s="25" t="s">
        <v>28</v>
      </c>
      <c r="I17" s="26"/>
      <c r="J17" s="26"/>
      <c r="K17" s="26"/>
      <c r="L17" s="27"/>
      <c r="M17" s="14" t="s">
        <v>30</v>
      </c>
      <c r="N17" s="24" t="s">
        <v>31</v>
      </c>
      <c r="O17" s="25" t="s">
        <v>28</v>
      </c>
      <c r="P17" s="26"/>
      <c r="Q17" s="26"/>
      <c r="R17" s="26"/>
      <c r="S17" s="27"/>
      <c r="T17" s="25" t="s">
        <v>28</v>
      </c>
      <c r="U17" s="26"/>
      <c r="V17" s="26"/>
      <c r="W17" s="26"/>
      <c r="X17" s="27"/>
    </row>
    <row r="18" ht="27.75" customHeight="1" spans="1:24">
      <c r="A18" s="14" t="s">
        <v>32</v>
      </c>
      <c r="B18" s="28"/>
      <c r="C18" s="29"/>
      <c r="D18" s="30"/>
      <c r="E18" s="30"/>
      <c r="F18" s="30"/>
      <c r="G18" s="31"/>
      <c r="H18" s="29"/>
      <c r="I18" s="30"/>
      <c r="J18" s="30"/>
      <c r="K18" s="30"/>
      <c r="L18" s="31"/>
      <c r="M18" s="14" t="s">
        <v>32</v>
      </c>
      <c r="N18" s="28"/>
      <c r="O18" s="29"/>
      <c r="P18" s="30"/>
      <c r="Q18" s="30"/>
      <c r="R18" s="30"/>
      <c r="S18" s="31"/>
      <c r="T18" s="29"/>
      <c r="U18" s="30"/>
      <c r="V18" s="30"/>
      <c r="W18" s="30"/>
      <c r="X18" s="31"/>
    </row>
    <row r="19" ht="27.75" customHeight="1" spans="1:24">
      <c r="A19" s="14" t="s">
        <v>33</v>
      </c>
      <c r="B19" s="32"/>
      <c r="C19" s="33"/>
      <c r="D19" s="34"/>
      <c r="E19" s="34"/>
      <c r="F19" s="34"/>
      <c r="G19" s="35"/>
      <c r="H19" s="33"/>
      <c r="I19" s="34"/>
      <c r="J19" s="34"/>
      <c r="K19" s="34"/>
      <c r="L19" s="35"/>
      <c r="M19" s="14" t="s">
        <v>33</v>
      </c>
      <c r="N19" s="32"/>
      <c r="O19" s="33"/>
      <c r="P19" s="34"/>
      <c r="Q19" s="34"/>
      <c r="R19" s="34"/>
      <c r="S19" s="35"/>
      <c r="T19" s="33"/>
      <c r="U19" s="34"/>
      <c r="V19" s="34"/>
      <c r="W19" s="34"/>
      <c r="X19" s="35"/>
    </row>
    <row r="20" ht="52.5" customHeight="1" spans="1:24">
      <c r="A20" s="14" t="s">
        <v>34</v>
      </c>
      <c r="B20" s="11" t="s">
        <v>35</v>
      </c>
      <c r="C20" s="36" t="s">
        <v>28</v>
      </c>
      <c r="D20" s="36"/>
      <c r="E20" s="36"/>
      <c r="F20" s="36"/>
      <c r="G20" s="36"/>
      <c r="H20" s="36" t="s">
        <v>28</v>
      </c>
      <c r="I20" s="36"/>
      <c r="J20" s="36"/>
      <c r="K20" s="36"/>
      <c r="L20" s="36"/>
      <c r="M20" s="14" t="s">
        <v>34</v>
      </c>
      <c r="N20" s="11" t="s">
        <v>35</v>
      </c>
      <c r="O20" s="36" t="s">
        <v>28</v>
      </c>
      <c r="P20" s="36"/>
      <c r="Q20" s="36"/>
      <c r="R20" s="36"/>
      <c r="S20" s="36"/>
      <c r="T20" s="36" t="s">
        <v>28</v>
      </c>
      <c r="U20" s="36"/>
      <c r="V20" s="36"/>
      <c r="W20" s="36"/>
      <c r="X20" s="36"/>
    </row>
    <row r="21" ht="30" customHeight="1" spans="1:24">
      <c r="A21" s="14" t="s">
        <v>36</v>
      </c>
      <c r="B21" s="11" t="s">
        <v>37</v>
      </c>
      <c r="C21" s="37">
        <v>58</v>
      </c>
      <c r="D21" s="37">
        <v>3425</v>
      </c>
      <c r="E21" s="37">
        <f>C21+D21</f>
        <v>3483</v>
      </c>
      <c r="F21" s="37">
        <v>3408</v>
      </c>
      <c r="G21" s="37">
        <f>E21-F21</f>
        <v>75</v>
      </c>
      <c r="H21" s="38">
        <v>481</v>
      </c>
      <c r="I21" s="38">
        <v>2569</v>
      </c>
      <c r="J21" s="38">
        <v>3050</v>
      </c>
      <c r="K21" s="45">
        <v>2268</v>
      </c>
      <c r="L21" s="45">
        <v>703</v>
      </c>
      <c r="M21" s="14" t="s">
        <v>36</v>
      </c>
      <c r="N21" s="11" t="s">
        <v>37</v>
      </c>
      <c r="O21" s="45">
        <v>294</v>
      </c>
      <c r="P21" s="45">
        <v>1533</v>
      </c>
      <c r="Q21" s="45">
        <v>1827</v>
      </c>
      <c r="R21" s="38">
        <v>1221</v>
      </c>
      <c r="S21" s="38">
        <v>571</v>
      </c>
      <c r="T21" s="45">
        <v>252</v>
      </c>
      <c r="U21" s="45">
        <v>1350</v>
      </c>
      <c r="V21" s="45">
        <f>T21+U21</f>
        <v>1602</v>
      </c>
      <c r="W21" s="38">
        <v>1421</v>
      </c>
      <c r="X21" s="38">
        <f>V21-W21</f>
        <v>181</v>
      </c>
    </row>
    <row r="22" ht="52.5" customHeight="1" spans="1:24">
      <c r="A22" s="14" t="s">
        <v>38</v>
      </c>
      <c r="B22" s="11" t="s">
        <v>39</v>
      </c>
      <c r="C22" s="37">
        <v>164</v>
      </c>
      <c r="D22" s="37">
        <v>1173</v>
      </c>
      <c r="E22" s="37">
        <f>C22+D22</f>
        <v>1337</v>
      </c>
      <c r="F22" s="37">
        <v>1173</v>
      </c>
      <c r="G22" s="37">
        <v>164</v>
      </c>
      <c r="H22" s="37">
        <f>'[1]ANNEXURE-I'!AC53</f>
        <v>622</v>
      </c>
      <c r="I22" s="37">
        <f>'[1]ANNEXURE-I'!AD53+'[1]ANNEXURE-I'!AL53+'[1]ANNEXURE-I'!AT53</f>
        <v>2415</v>
      </c>
      <c r="J22" s="37">
        <f>H22+I22</f>
        <v>3037</v>
      </c>
      <c r="K22" s="37">
        <f>'[1]ANNEXURE-I'!AI53+'[1]ANNEXURE-I'!AQ53+'[1]ANNEXURE-I'!AY53</f>
        <v>2304</v>
      </c>
      <c r="L22" s="37">
        <f>'[1]ANNEXURE-I'!AZ53</f>
        <v>593</v>
      </c>
      <c r="M22" s="14" t="s">
        <v>38</v>
      </c>
      <c r="N22" s="11" t="s">
        <v>39</v>
      </c>
      <c r="O22" s="37">
        <f>'[1]ANNEXURE-I'!BC53</f>
        <v>559</v>
      </c>
      <c r="P22" s="37">
        <f>'[1]ANNEXURE-I'!BD53+'[1]ANNEXURE-I'!BL53+'[1]ANNEXURE-I'!BT53</f>
        <v>1164</v>
      </c>
      <c r="Q22" s="37">
        <f>O22+P22</f>
        <v>1723</v>
      </c>
      <c r="R22" s="37">
        <f>'[1]ANNEXURE-I'!BI53+'[1]ANNEXURE-I'!BQ53+'[1]ANNEXURE-I'!BY53</f>
        <v>1143</v>
      </c>
      <c r="S22" s="37">
        <f>'[1]ANNEXURE-I'!BZ53</f>
        <v>453</v>
      </c>
      <c r="T22" s="37">
        <f>'[1]ANNEXURE-I'!CC53</f>
        <v>615</v>
      </c>
      <c r="U22" s="37">
        <f>'[1]ANNEXURE-I'!CD53+'[1]ANNEXURE-I'!CL53+'[1]ANNEXURE-I'!CT53</f>
        <v>3045</v>
      </c>
      <c r="V22" s="37">
        <f>T22+U22</f>
        <v>3660</v>
      </c>
      <c r="W22" s="37">
        <f>'[1]ANNEXURE-I'!CI53+'[1]ANNEXURE-I'!CQ53+'[1]ANNEXURE-I'!CY53</f>
        <v>3099</v>
      </c>
      <c r="X22" s="37">
        <f>'[1]ANNEXURE-I'!CZ53</f>
        <v>303</v>
      </c>
    </row>
    <row r="23" ht="52.5" customHeight="1" spans="1:24">
      <c r="A23" s="14" t="s">
        <v>40</v>
      </c>
      <c r="B23" s="11" t="s">
        <v>41</v>
      </c>
      <c r="C23" s="39">
        <f>'[1]Faulty meters'!C8</f>
        <v>37025</v>
      </c>
      <c r="D23" s="39">
        <f>'[1]Faulty meters'!D8</f>
        <v>93401</v>
      </c>
      <c r="E23" s="39">
        <f>'[1]Faulty meters'!E8</f>
        <v>130426</v>
      </c>
      <c r="F23" s="39">
        <f>'[1]Faulty meters'!F8</f>
        <v>78425</v>
      </c>
      <c r="G23" s="39">
        <f>'[1]Faulty meters'!G8</f>
        <v>52001</v>
      </c>
      <c r="H23" s="39">
        <f>'[1]Faulty meters'!C9</f>
        <v>45714</v>
      </c>
      <c r="I23" s="39">
        <f>'[1]Faulty meters'!D9</f>
        <v>84557</v>
      </c>
      <c r="J23" s="39">
        <f>'[1]Faulty meters'!E9</f>
        <v>130271</v>
      </c>
      <c r="K23" s="39">
        <f>'[1]Faulty meters'!F9</f>
        <v>96046</v>
      </c>
      <c r="L23" s="39">
        <f>'[1]Faulty meters'!G9</f>
        <v>34225</v>
      </c>
      <c r="M23" s="14" t="s">
        <v>40</v>
      </c>
      <c r="N23" s="11" t="s">
        <v>41</v>
      </c>
      <c r="O23" s="39">
        <f>'[1]Faulty meters'!C10</f>
        <v>33045</v>
      </c>
      <c r="P23" s="39">
        <f>'[1]Faulty meters'!D10</f>
        <v>98442</v>
      </c>
      <c r="Q23" s="39">
        <f>'[1]Faulty meters'!E10</f>
        <v>131487</v>
      </c>
      <c r="R23" s="39">
        <f>'[1]Faulty meters'!F10</f>
        <v>110487</v>
      </c>
      <c r="S23" s="39">
        <f>'[1]Faulty meters'!G10</f>
        <v>21000</v>
      </c>
      <c r="T23" s="39">
        <f>'[1]Faulty meters'!C11</f>
        <v>21000</v>
      </c>
      <c r="U23" s="39">
        <f>'[1]Faulty meters'!D11</f>
        <v>73071</v>
      </c>
      <c r="V23" s="39">
        <f>'[1]Faulty meters'!E11</f>
        <v>92960</v>
      </c>
      <c r="W23" s="39">
        <f>'[1]Faulty meters'!F11</f>
        <v>72294</v>
      </c>
      <c r="X23" s="39">
        <f>'[1]Faulty meters'!G11</f>
        <v>20666</v>
      </c>
    </row>
  </sheetData>
  <mergeCells count="39">
    <mergeCell ref="A1:L1"/>
    <mergeCell ref="M1:X1"/>
    <mergeCell ref="A2:L2"/>
    <mergeCell ref="M2:X2"/>
    <mergeCell ref="C4:G4"/>
    <mergeCell ref="H4:L4"/>
    <mergeCell ref="O4:S4"/>
    <mergeCell ref="T4:X4"/>
    <mergeCell ref="C5:G5"/>
    <mergeCell ref="H5:L5"/>
    <mergeCell ref="O5:S5"/>
    <mergeCell ref="T5:X5"/>
    <mergeCell ref="A10:B10"/>
    <mergeCell ref="M10:N10"/>
    <mergeCell ref="B13:L13"/>
    <mergeCell ref="C15:G15"/>
    <mergeCell ref="H15:L15"/>
    <mergeCell ref="O15:S15"/>
    <mergeCell ref="T15:X15"/>
    <mergeCell ref="A16:B16"/>
    <mergeCell ref="C16:G16"/>
    <mergeCell ref="H16:L16"/>
    <mergeCell ref="M16:N16"/>
    <mergeCell ref="O16:S16"/>
    <mergeCell ref="T16:X16"/>
    <mergeCell ref="C20:G20"/>
    <mergeCell ref="H20:L20"/>
    <mergeCell ref="O20:S20"/>
    <mergeCell ref="T20:X20"/>
    <mergeCell ref="A5:A6"/>
    <mergeCell ref="B5:B6"/>
    <mergeCell ref="B17:B19"/>
    <mergeCell ref="M5:M6"/>
    <mergeCell ref="N5:N6"/>
    <mergeCell ref="N17:N19"/>
    <mergeCell ref="C17:G19"/>
    <mergeCell ref="H17:L19"/>
    <mergeCell ref="O17:S19"/>
    <mergeCell ref="T17:X19"/>
  </mergeCells>
  <pageMargins left="0.62992125984252" right="0.354330708661417" top="0.511811023622047" bottom="0.47244094488189" header="0.31496062992126" footer="0.31496062992126"/>
  <pageSetup paperSize="9" scale="39" orientation="landscape"/>
  <headerFooter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Annexure-II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TSSPDCL</dc:creator>
  <cp:lastModifiedBy>TSSPDCL</cp:lastModifiedBy>
  <dcterms:created xsi:type="dcterms:W3CDTF">2024-08-13T06:08:44Z</dcterms:created>
  <dcterms:modified xsi:type="dcterms:W3CDTF">2024-08-13T06:09:06Z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F58C6D7842E743FEA825012DAC618068_11</vt:lpwstr>
  </property>
  <property fmtid="{D5CDD505-2E9C-101B-9397-08002B2CF9AE}" pid="3" name="KSOProductBuildVer">
    <vt:lpwstr>1033-12.2.0.17153</vt:lpwstr>
  </property>
</Properties>
</file>