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HT BILLING MARCH 2025\HT REPORTS\RAC OA info FY 2024-25 H2\"/>
    </mc:Choice>
  </mc:AlternateContent>
  <bookViews>
    <workbookView xWindow="0" yWindow="0" windowWidth="19410" windowHeight="9630" firstSheet="2" activeTab="2"/>
  </bookViews>
  <sheets>
    <sheet name="Export Worksheet" sheetId="1" state="hidden" r:id="rId1"/>
    <sheet name="SQL" sheetId="2" state="hidden" r:id="rId2"/>
    <sheet name="OA Sales_FY24-25 H2" sheetId="8" r:id="rId3"/>
  </sheets>
  <definedNames>
    <definedName name="_xlnm.Print_Area" localSheetId="2">'OA Sales_FY24-25 H2'!$A$1:$S$36</definedName>
  </definedNames>
  <calcPr calcId="162913"/>
</workbook>
</file>

<file path=xl/calcChain.xml><?xml version="1.0" encoding="utf-8"?>
<calcChain xmlns="http://schemas.openxmlformats.org/spreadsheetml/2006/main">
  <c r="G10" i="8" l="1"/>
  <c r="F10" i="8"/>
  <c r="H10" i="8" s="1"/>
  <c r="D10" i="8"/>
  <c r="C10" i="8"/>
  <c r="G9" i="8"/>
  <c r="F9" i="8"/>
  <c r="H9" i="8" s="1"/>
  <c r="D9" i="8"/>
  <c r="C9" i="8"/>
  <c r="G8" i="8"/>
  <c r="F8" i="8"/>
  <c r="H8" i="8" s="1"/>
  <c r="D8" i="8"/>
  <c r="C8" i="8"/>
  <c r="E8" i="8" s="1"/>
  <c r="G7" i="8"/>
  <c r="F7" i="8"/>
  <c r="H7" i="8" s="1"/>
  <c r="D7" i="8"/>
  <c r="C7" i="8"/>
  <c r="E7" i="8" s="1"/>
  <c r="G6" i="8"/>
  <c r="F6" i="8"/>
  <c r="H6" i="8" s="1"/>
  <c r="D6" i="8"/>
  <c r="C6" i="8"/>
  <c r="E6" i="8" s="1"/>
  <c r="G5" i="8"/>
  <c r="F5" i="8"/>
  <c r="H5" i="8" s="1"/>
  <c r="D5" i="8"/>
  <c r="C5" i="8"/>
  <c r="E5" i="8" s="1"/>
  <c r="E9" i="8" l="1"/>
  <c r="E10" i="8"/>
  <c r="J6" i="8"/>
  <c r="J7" i="8"/>
  <c r="J8" i="8"/>
  <c r="J9" i="8"/>
  <c r="J10" i="8"/>
  <c r="J5" i="8"/>
  <c r="E36" i="8"/>
  <c r="F36" i="8"/>
  <c r="S19" i="8" l="1"/>
  <c r="T19" i="8"/>
  <c r="S20" i="8"/>
  <c r="T20" i="8"/>
  <c r="S21" i="8"/>
  <c r="T21" i="8"/>
  <c r="S22" i="8"/>
  <c r="T22" i="8"/>
  <c r="S23" i="8"/>
  <c r="T23" i="8"/>
  <c r="S24" i="8"/>
  <c r="T24" i="8"/>
  <c r="S25" i="8"/>
  <c r="T25" i="8"/>
  <c r="S26" i="8"/>
  <c r="T26" i="8"/>
  <c r="S27" i="8"/>
  <c r="T27" i="8"/>
  <c r="S28" i="8"/>
  <c r="T28" i="8"/>
  <c r="S29" i="8"/>
  <c r="T29" i="8"/>
  <c r="S30" i="8"/>
  <c r="T30" i="8"/>
  <c r="S31" i="8"/>
  <c r="T31" i="8"/>
  <c r="S32" i="8"/>
  <c r="T32" i="8"/>
  <c r="S33" i="8"/>
  <c r="T33" i="8"/>
  <c r="S34" i="8"/>
  <c r="T34" i="8"/>
  <c r="S35" i="8"/>
  <c r="T35" i="8"/>
  <c r="T18" i="8"/>
  <c r="S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18" i="8"/>
  <c r="N19" i="8"/>
  <c r="N20" i="8"/>
  <c r="N21" i="8"/>
  <c r="N22" i="8"/>
  <c r="N23" i="8"/>
  <c r="N24" i="8"/>
  <c r="N25" i="8"/>
  <c r="N26" i="8"/>
  <c r="N27" i="8"/>
  <c r="N28" i="8"/>
  <c r="N29" i="8"/>
  <c r="N30" i="8"/>
  <c r="R30" i="8" s="1"/>
  <c r="N31" i="8"/>
  <c r="N32" i="8"/>
  <c r="N33" i="8"/>
  <c r="N34" i="8"/>
  <c r="N35" i="8"/>
  <c r="N18" i="8"/>
  <c r="I23" i="8"/>
  <c r="R23" i="8" s="1"/>
  <c r="I22" i="8"/>
  <c r="R22" i="8" s="1"/>
  <c r="I21" i="8"/>
  <c r="R21" i="8" s="1"/>
  <c r="I20" i="8"/>
  <c r="I19" i="8"/>
  <c r="R19" i="8" s="1"/>
  <c r="I18" i="8"/>
  <c r="R18" i="8" s="1"/>
  <c r="I25" i="8"/>
  <c r="R25" i="8" s="1"/>
  <c r="I26" i="8"/>
  <c r="I27" i="8"/>
  <c r="R27" i="8" s="1"/>
  <c r="I28" i="8"/>
  <c r="R28" i="8" s="1"/>
  <c r="I29" i="8"/>
  <c r="R29" i="8" s="1"/>
  <c r="I30" i="8"/>
  <c r="I31" i="8"/>
  <c r="R31" i="8" s="1"/>
  <c r="I32" i="8"/>
  <c r="R32" i="8" s="1"/>
  <c r="I33" i="8"/>
  <c r="R33" i="8" s="1"/>
  <c r="I34" i="8"/>
  <c r="I35" i="8"/>
  <c r="R35" i="8" s="1"/>
  <c r="I24" i="8"/>
  <c r="R24" i="8" s="1"/>
  <c r="R34" i="8" l="1"/>
  <c r="R26" i="8"/>
  <c r="R20" i="8"/>
  <c r="T36" i="8"/>
  <c r="S36" i="8" l="1"/>
  <c r="P36" i="8" l="1"/>
  <c r="O36" i="8"/>
  <c r="M36" i="8"/>
  <c r="L36" i="8"/>
  <c r="K36" i="8"/>
  <c r="J36" i="8"/>
  <c r="H36" i="8"/>
  <c r="G36" i="8"/>
  <c r="D36" i="8"/>
  <c r="G11" i="8"/>
  <c r="F11" i="8"/>
  <c r="D11" i="8"/>
  <c r="C11" i="8"/>
  <c r="Q36" i="8" l="1"/>
  <c r="I36" i="8"/>
  <c r="H11" i="8"/>
  <c r="N36" i="8"/>
  <c r="E11" i="8"/>
  <c r="I11" i="8" l="1"/>
  <c r="R36" i="8"/>
  <c r="J11" i="8"/>
  <c r="AI3" i="1" l="1"/>
  <c r="AJ3" i="1"/>
  <c r="AK3" i="1"/>
  <c r="AL3" i="1"/>
  <c r="AI4" i="1"/>
  <c r="AJ4" i="1"/>
  <c r="AK4" i="1"/>
  <c r="AL4" i="1"/>
  <c r="AI5" i="1"/>
  <c r="AJ5" i="1"/>
  <c r="AK5" i="1"/>
  <c r="AL5" i="1"/>
  <c r="AI6" i="1"/>
  <c r="AJ6" i="1"/>
  <c r="AK6" i="1"/>
  <c r="AL6" i="1"/>
  <c r="AI7" i="1"/>
  <c r="AJ7" i="1"/>
  <c r="AK7" i="1"/>
  <c r="AL7" i="1"/>
  <c r="AI8" i="1"/>
  <c r="AJ8" i="1"/>
  <c r="AK8" i="1"/>
  <c r="AL8" i="1"/>
  <c r="AI9" i="1"/>
  <c r="AJ9" i="1"/>
  <c r="AK9" i="1"/>
  <c r="AL9" i="1"/>
  <c r="AI10" i="1"/>
  <c r="AJ10" i="1"/>
  <c r="AK10" i="1"/>
  <c r="AL10" i="1"/>
  <c r="AI11" i="1"/>
  <c r="AJ11" i="1"/>
  <c r="AK11" i="1"/>
  <c r="AL11" i="1"/>
  <c r="AI12" i="1"/>
  <c r="AJ12" i="1"/>
  <c r="AK12" i="1"/>
  <c r="AL12" i="1"/>
  <c r="AI13" i="1"/>
  <c r="AJ13" i="1"/>
  <c r="AK13" i="1"/>
  <c r="AL13" i="1"/>
  <c r="AI14" i="1"/>
  <c r="AJ14" i="1"/>
  <c r="AK14" i="1"/>
  <c r="AL14" i="1"/>
  <c r="AI15" i="1"/>
  <c r="AJ15" i="1"/>
  <c r="AK15" i="1"/>
  <c r="AL15" i="1"/>
  <c r="AI16" i="1"/>
  <c r="AJ16" i="1"/>
  <c r="AK16" i="1"/>
  <c r="AL16" i="1"/>
  <c r="AI17" i="1"/>
  <c r="AJ17" i="1"/>
  <c r="AK17" i="1"/>
  <c r="AL17" i="1"/>
  <c r="AI18" i="1"/>
  <c r="AJ18" i="1"/>
  <c r="AK18" i="1"/>
  <c r="AL18" i="1"/>
  <c r="AI19" i="1"/>
  <c r="AJ19" i="1"/>
  <c r="AK19" i="1"/>
  <c r="AL19" i="1"/>
  <c r="AI20" i="1"/>
  <c r="AJ20" i="1"/>
  <c r="AK20" i="1"/>
  <c r="AL20" i="1"/>
  <c r="AI21" i="1"/>
  <c r="AJ21" i="1"/>
  <c r="AK21" i="1"/>
  <c r="AL21" i="1"/>
  <c r="AI22" i="1"/>
  <c r="AJ22" i="1"/>
  <c r="AK22" i="1"/>
  <c r="AL22" i="1"/>
  <c r="AI23" i="1"/>
  <c r="AJ23" i="1"/>
  <c r="AK23" i="1"/>
  <c r="AL23" i="1"/>
  <c r="AI24" i="1"/>
  <c r="AJ24" i="1"/>
  <c r="AK24" i="1"/>
  <c r="AL24" i="1"/>
  <c r="AI25" i="1"/>
  <c r="AJ25" i="1"/>
  <c r="AK25" i="1"/>
  <c r="AL25" i="1"/>
  <c r="AI26" i="1"/>
  <c r="AJ26" i="1"/>
  <c r="AK26" i="1"/>
  <c r="AL26" i="1"/>
  <c r="AI27" i="1"/>
  <c r="AJ27" i="1"/>
  <c r="AK27" i="1"/>
  <c r="AL27" i="1"/>
  <c r="AI28" i="1"/>
  <c r="AJ28" i="1"/>
  <c r="AK28" i="1"/>
  <c r="AL28" i="1"/>
  <c r="AI29" i="1"/>
  <c r="AJ29" i="1"/>
  <c r="AK29" i="1"/>
  <c r="AL29" i="1"/>
  <c r="AI30" i="1"/>
  <c r="AJ30" i="1"/>
  <c r="AK30" i="1"/>
  <c r="AL30" i="1"/>
  <c r="AI31" i="1"/>
  <c r="AJ31" i="1"/>
  <c r="AK31" i="1"/>
  <c r="AL31" i="1"/>
  <c r="AI32" i="1"/>
  <c r="AJ32" i="1"/>
  <c r="AK32" i="1"/>
  <c r="AL32" i="1"/>
  <c r="AI33" i="1"/>
  <c r="AJ33" i="1"/>
  <c r="AK33" i="1"/>
  <c r="AL33" i="1"/>
  <c r="AI34" i="1"/>
  <c r="AJ34" i="1"/>
  <c r="AK34" i="1"/>
  <c r="AL34" i="1"/>
  <c r="AI35" i="1"/>
  <c r="AJ35" i="1"/>
  <c r="AK35" i="1"/>
  <c r="AL35" i="1"/>
  <c r="AI36" i="1"/>
  <c r="AJ36" i="1"/>
  <c r="AK36" i="1"/>
  <c r="AL36" i="1"/>
  <c r="AI37" i="1"/>
  <c r="AJ37" i="1"/>
  <c r="AK37" i="1"/>
  <c r="AL37" i="1"/>
  <c r="AI38" i="1"/>
  <c r="AJ38" i="1"/>
  <c r="AK38" i="1"/>
  <c r="AL38" i="1"/>
  <c r="AI39" i="1"/>
  <c r="AJ39" i="1"/>
  <c r="AK39" i="1"/>
  <c r="AL39" i="1"/>
  <c r="AI40" i="1"/>
  <c r="AJ40" i="1"/>
  <c r="AK40" i="1"/>
  <c r="AL40" i="1"/>
  <c r="AI41" i="1"/>
  <c r="AJ41" i="1"/>
  <c r="AK41" i="1"/>
  <c r="AL41" i="1"/>
  <c r="AI42" i="1"/>
  <c r="AJ42" i="1"/>
  <c r="AK42" i="1"/>
  <c r="AL42" i="1"/>
  <c r="AI43" i="1"/>
  <c r="AJ43" i="1"/>
  <c r="AK43" i="1"/>
  <c r="AL43" i="1"/>
  <c r="AI44" i="1"/>
  <c r="AJ44" i="1"/>
  <c r="AK44" i="1"/>
  <c r="AL44" i="1"/>
  <c r="AI45" i="1"/>
  <c r="AJ45" i="1"/>
  <c r="AK45" i="1"/>
  <c r="AL45" i="1"/>
  <c r="AI46" i="1"/>
  <c r="AJ46" i="1"/>
  <c r="AK46" i="1"/>
  <c r="AL46" i="1"/>
  <c r="AI47" i="1"/>
  <c r="AJ47" i="1"/>
  <c r="AK47" i="1"/>
  <c r="AL47" i="1"/>
  <c r="AI48" i="1"/>
  <c r="AJ48" i="1"/>
  <c r="AK48" i="1"/>
  <c r="AL48" i="1"/>
  <c r="AI49" i="1"/>
  <c r="AJ49" i="1"/>
  <c r="AK49" i="1"/>
  <c r="AL49" i="1"/>
  <c r="AI50" i="1"/>
  <c r="AJ50" i="1"/>
  <c r="AK50" i="1"/>
  <c r="AL50" i="1"/>
  <c r="AI51" i="1"/>
  <c r="AJ51" i="1"/>
  <c r="AK51" i="1"/>
  <c r="AL51" i="1"/>
  <c r="AI52" i="1"/>
  <c r="AJ52" i="1"/>
  <c r="AK52" i="1"/>
  <c r="AL52" i="1"/>
  <c r="AI53" i="1"/>
  <c r="AJ53" i="1"/>
  <c r="AK53" i="1"/>
  <c r="AL53" i="1"/>
  <c r="AI54" i="1"/>
  <c r="AJ54" i="1"/>
  <c r="AK54" i="1"/>
  <c r="AL54" i="1"/>
  <c r="AI55" i="1"/>
  <c r="AJ55" i="1"/>
  <c r="AK55" i="1"/>
  <c r="AL55" i="1"/>
  <c r="AI56" i="1"/>
  <c r="AJ56" i="1"/>
  <c r="AK56" i="1"/>
  <c r="AL56" i="1"/>
  <c r="AI57" i="1"/>
  <c r="AJ57" i="1"/>
  <c r="AK57" i="1"/>
  <c r="AL57" i="1"/>
  <c r="AI58" i="1"/>
  <c r="AJ58" i="1"/>
  <c r="AK58" i="1"/>
  <c r="AL58" i="1"/>
  <c r="AI59" i="1"/>
  <c r="AJ59" i="1"/>
  <c r="AK59" i="1"/>
  <c r="AL59" i="1"/>
  <c r="AI60" i="1"/>
  <c r="AJ60" i="1"/>
  <c r="AK60" i="1"/>
  <c r="AL60" i="1"/>
  <c r="AI61" i="1"/>
  <c r="AJ61" i="1"/>
  <c r="AK61" i="1"/>
  <c r="AL61" i="1"/>
  <c r="AI62" i="1"/>
  <c r="AJ62" i="1"/>
  <c r="AK62" i="1"/>
  <c r="AL62" i="1"/>
  <c r="AI63" i="1"/>
  <c r="AJ63" i="1"/>
  <c r="AK63" i="1"/>
  <c r="AL63" i="1"/>
  <c r="AI64" i="1"/>
  <c r="AJ64" i="1"/>
  <c r="AK64" i="1"/>
  <c r="AL64" i="1"/>
  <c r="AI65" i="1"/>
  <c r="AJ65" i="1"/>
  <c r="AK65" i="1"/>
  <c r="AL65" i="1"/>
  <c r="AI66" i="1"/>
  <c r="AJ66" i="1"/>
  <c r="AK66" i="1"/>
  <c r="AL66" i="1"/>
  <c r="AI67" i="1"/>
  <c r="AJ67" i="1"/>
  <c r="AK67" i="1"/>
  <c r="AL67" i="1"/>
  <c r="AI68" i="1"/>
  <c r="AJ68" i="1"/>
  <c r="AK68" i="1"/>
  <c r="AL68" i="1"/>
  <c r="AI69" i="1"/>
  <c r="AJ69" i="1"/>
  <c r="AK69" i="1"/>
  <c r="AL69" i="1"/>
  <c r="AI70" i="1"/>
  <c r="AJ70" i="1"/>
  <c r="AK70" i="1"/>
  <c r="AL70" i="1"/>
  <c r="AI71" i="1"/>
  <c r="AJ71" i="1"/>
  <c r="AK71" i="1"/>
  <c r="AL71" i="1"/>
  <c r="AI72" i="1"/>
  <c r="AJ72" i="1"/>
  <c r="AK72" i="1"/>
  <c r="AL72" i="1"/>
  <c r="AI73" i="1"/>
  <c r="AJ73" i="1"/>
  <c r="AK73" i="1"/>
  <c r="AL73" i="1"/>
  <c r="AI74" i="1"/>
  <c r="AJ74" i="1"/>
  <c r="AK74" i="1"/>
  <c r="AL74" i="1"/>
  <c r="AI75" i="1"/>
  <c r="AJ75" i="1"/>
  <c r="AK75" i="1"/>
  <c r="AL75" i="1"/>
  <c r="AI76" i="1"/>
  <c r="AJ76" i="1"/>
  <c r="AK76" i="1"/>
  <c r="AL76" i="1"/>
  <c r="AI77" i="1"/>
  <c r="AJ77" i="1"/>
  <c r="AK77" i="1"/>
  <c r="AL77" i="1"/>
  <c r="AI78" i="1"/>
  <c r="AJ78" i="1"/>
  <c r="AK78" i="1"/>
  <c r="AL78" i="1"/>
  <c r="AI79" i="1"/>
  <c r="AJ79" i="1"/>
  <c r="AK79" i="1"/>
  <c r="AL79" i="1"/>
  <c r="AI80" i="1"/>
  <c r="AJ80" i="1"/>
  <c r="AK80" i="1"/>
  <c r="AL80" i="1"/>
  <c r="AI81" i="1"/>
  <c r="AJ81" i="1"/>
  <c r="AK81" i="1"/>
  <c r="AL81" i="1"/>
  <c r="AI82" i="1"/>
  <c r="AJ82" i="1"/>
  <c r="AK82" i="1"/>
  <c r="AL82" i="1"/>
  <c r="AI83" i="1"/>
  <c r="AJ83" i="1"/>
  <c r="AK83" i="1"/>
  <c r="AL83" i="1"/>
  <c r="AI84" i="1"/>
  <c r="AJ84" i="1"/>
  <c r="AK84" i="1"/>
  <c r="AL84" i="1"/>
  <c r="AI85" i="1"/>
  <c r="AJ85" i="1"/>
  <c r="AK85" i="1"/>
  <c r="AL85" i="1"/>
  <c r="AI86" i="1"/>
  <c r="AJ86" i="1"/>
  <c r="AK86" i="1"/>
  <c r="AL86" i="1"/>
  <c r="AI87" i="1"/>
  <c r="AJ87" i="1"/>
  <c r="AK87" i="1"/>
  <c r="AL87" i="1"/>
  <c r="AI88" i="1"/>
  <c r="AJ88" i="1"/>
  <c r="AK88" i="1"/>
  <c r="AL88" i="1"/>
  <c r="AI89" i="1"/>
  <c r="AJ89" i="1"/>
  <c r="AK89" i="1"/>
  <c r="AL89" i="1"/>
  <c r="AI90" i="1"/>
  <c r="AJ90" i="1"/>
  <c r="AK90" i="1"/>
  <c r="AL90" i="1"/>
  <c r="AI91" i="1"/>
  <c r="AJ91" i="1"/>
  <c r="AK91" i="1"/>
  <c r="AL91" i="1"/>
  <c r="AI92" i="1"/>
  <c r="AJ92" i="1"/>
  <c r="AK92" i="1"/>
  <c r="AL92" i="1"/>
  <c r="AI93" i="1"/>
  <c r="AJ93" i="1"/>
  <c r="AK93" i="1"/>
  <c r="AL93" i="1"/>
  <c r="AI94" i="1"/>
  <c r="AJ94" i="1"/>
  <c r="AK94" i="1"/>
  <c r="AL94" i="1"/>
  <c r="AI95" i="1"/>
  <c r="AJ95" i="1"/>
  <c r="AK95" i="1"/>
  <c r="AL95" i="1"/>
  <c r="AI96" i="1"/>
  <c r="AJ96" i="1"/>
  <c r="AK96" i="1"/>
  <c r="AL96" i="1"/>
  <c r="AI97" i="1"/>
  <c r="AJ97" i="1"/>
  <c r="AK97" i="1"/>
  <c r="AL97" i="1"/>
  <c r="AI98" i="1"/>
  <c r="AJ98" i="1"/>
  <c r="AK98" i="1"/>
  <c r="AL98" i="1"/>
  <c r="AI99" i="1"/>
  <c r="AJ99" i="1"/>
  <c r="AK99" i="1"/>
  <c r="AL99" i="1"/>
  <c r="AI100" i="1"/>
  <c r="AJ100" i="1"/>
  <c r="AK100" i="1"/>
  <c r="AL100" i="1"/>
  <c r="AI101" i="1"/>
  <c r="AJ101" i="1"/>
  <c r="AK101" i="1"/>
  <c r="AL101" i="1"/>
  <c r="AI102" i="1"/>
  <c r="AJ102" i="1"/>
  <c r="AK102" i="1"/>
  <c r="AL102" i="1"/>
  <c r="AI103" i="1"/>
  <c r="AJ103" i="1"/>
  <c r="AK103" i="1"/>
  <c r="AL103" i="1"/>
  <c r="AI104" i="1"/>
  <c r="AJ104" i="1"/>
  <c r="AK104" i="1"/>
  <c r="AL104" i="1"/>
  <c r="AI105" i="1"/>
  <c r="AJ105" i="1"/>
  <c r="AK105" i="1"/>
  <c r="AL105" i="1"/>
  <c r="AI106" i="1"/>
  <c r="AJ106" i="1"/>
  <c r="AK106" i="1"/>
  <c r="AL106" i="1"/>
  <c r="AI107" i="1"/>
  <c r="AJ107" i="1"/>
  <c r="AK107" i="1"/>
  <c r="AL107" i="1"/>
  <c r="AI108" i="1"/>
  <c r="AJ108" i="1"/>
  <c r="AK108" i="1"/>
  <c r="AL108" i="1"/>
  <c r="AI109" i="1"/>
  <c r="AJ109" i="1"/>
  <c r="AK109" i="1"/>
  <c r="AL109" i="1"/>
  <c r="AI110" i="1"/>
  <c r="AJ110" i="1"/>
  <c r="AK110" i="1"/>
  <c r="AL110" i="1"/>
  <c r="AI111" i="1"/>
  <c r="AJ111" i="1"/>
  <c r="AK111" i="1"/>
  <c r="AL111" i="1"/>
  <c r="AI112" i="1"/>
  <c r="AJ112" i="1"/>
  <c r="AK112" i="1"/>
  <c r="AL112" i="1"/>
  <c r="AI113" i="1"/>
  <c r="AJ113" i="1"/>
  <c r="AK113" i="1"/>
  <c r="AL113" i="1"/>
  <c r="AI114" i="1"/>
  <c r="AJ114" i="1"/>
  <c r="AK114" i="1"/>
  <c r="AL114" i="1"/>
  <c r="AI115" i="1"/>
  <c r="AJ115" i="1"/>
  <c r="AK115" i="1"/>
  <c r="AL115" i="1"/>
  <c r="AI116" i="1"/>
  <c r="AJ116" i="1"/>
  <c r="AK116" i="1"/>
  <c r="AL116" i="1"/>
  <c r="AI117" i="1"/>
  <c r="AJ117" i="1"/>
  <c r="AK117" i="1"/>
  <c r="AL117" i="1"/>
  <c r="AI118" i="1"/>
  <c r="AJ118" i="1"/>
  <c r="AK118" i="1"/>
  <c r="AL118" i="1"/>
  <c r="AI119" i="1"/>
  <c r="AJ119" i="1"/>
  <c r="AK119" i="1"/>
  <c r="AL119" i="1"/>
  <c r="AI120" i="1"/>
  <c r="AJ120" i="1"/>
  <c r="AK120" i="1"/>
  <c r="AL120" i="1"/>
  <c r="AI121" i="1"/>
  <c r="AJ121" i="1"/>
  <c r="AK121" i="1"/>
  <c r="AL121" i="1"/>
  <c r="AI122" i="1"/>
  <c r="AJ122" i="1"/>
  <c r="AK122" i="1"/>
  <c r="AL122" i="1"/>
  <c r="AI123" i="1"/>
  <c r="AJ123" i="1"/>
  <c r="AK123" i="1"/>
  <c r="AL123" i="1"/>
  <c r="AI124" i="1"/>
  <c r="AJ124" i="1"/>
  <c r="AK124" i="1"/>
  <c r="AL124" i="1"/>
  <c r="AI125" i="1"/>
  <c r="AJ125" i="1"/>
  <c r="AK125" i="1"/>
  <c r="AL125" i="1"/>
  <c r="AI126" i="1"/>
  <c r="AJ126" i="1"/>
  <c r="AK126" i="1"/>
  <c r="AL126" i="1"/>
  <c r="AI127" i="1"/>
  <c r="AJ127" i="1"/>
  <c r="AK127" i="1"/>
  <c r="AL127" i="1"/>
  <c r="AI128" i="1"/>
  <c r="AJ128" i="1"/>
  <c r="AK128" i="1"/>
  <c r="AL128" i="1"/>
  <c r="AI129" i="1"/>
  <c r="AJ129" i="1"/>
  <c r="AK129" i="1"/>
  <c r="AL129" i="1"/>
  <c r="AI130" i="1"/>
  <c r="AJ130" i="1"/>
  <c r="AK130" i="1"/>
  <c r="AL130" i="1"/>
  <c r="AI131" i="1"/>
  <c r="AJ131" i="1"/>
  <c r="AK131" i="1"/>
  <c r="AL131" i="1"/>
  <c r="AI132" i="1"/>
  <c r="AJ132" i="1"/>
  <c r="AK132" i="1"/>
  <c r="AL132" i="1"/>
  <c r="AI133" i="1"/>
  <c r="AJ133" i="1"/>
  <c r="AK133" i="1"/>
  <c r="AL133" i="1"/>
  <c r="AI134" i="1"/>
  <c r="AJ134" i="1"/>
  <c r="AK134" i="1"/>
  <c r="AL134" i="1"/>
  <c r="AI135" i="1"/>
  <c r="AJ135" i="1"/>
  <c r="AK135" i="1"/>
  <c r="AL135" i="1"/>
  <c r="AI136" i="1"/>
  <c r="AJ136" i="1"/>
  <c r="AK136" i="1"/>
  <c r="AL136" i="1"/>
  <c r="AI137" i="1"/>
  <c r="AJ137" i="1"/>
  <c r="AK137" i="1"/>
  <c r="AL137" i="1"/>
  <c r="AI138" i="1"/>
  <c r="AJ138" i="1"/>
  <c r="AK138" i="1"/>
  <c r="AL138" i="1"/>
  <c r="AI139" i="1"/>
  <c r="AJ139" i="1"/>
  <c r="AK139" i="1"/>
  <c r="AL139" i="1"/>
  <c r="AI140" i="1"/>
  <c r="AJ140" i="1"/>
  <c r="AK140" i="1"/>
  <c r="AL140" i="1"/>
  <c r="AI141" i="1"/>
  <c r="AJ141" i="1"/>
  <c r="AK141" i="1"/>
  <c r="AL141" i="1"/>
  <c r="AI142" i="1"/>
  <c r="AJ142" i="1"/>
  <c r="AK142" i="1"/>
  <c r="AL142" i="1"/>
  <c r="AI143" i="1"/>
  <c r="AJ143" i="1"/>
  <c r="AK143" i="1"/>
  <c r="AL143" i="1"/>
  <c r="AI144" i="1"/>
  <c r="AJ144" i="1"/>
  <c r="AK144" i="1"/>
  <c r="AL144" i="1"/>
  <c r="AI145" i="1"/>
  <c r="AJ145" i="1"/>
  <c r="AK145" i="1"/>
  <c r="AL145" i="1"/>
  <c r="AI146" i="1"/>
  <c r="AJ146" i="1"/>
  <c r="AK146" i="1"/>
  <c r="AL146" i="1"/>
  <c r="AI147" i="1"/>
  <c r="AJ147" i="1"/>
  <c r="AK147" i="1"/>
  <c r="AL147" i="1"/>
  <c r="AI148" i="1"/>
  <c r="AJ148" i="1"/>
  <c r="AK148" i="1"/>
  <c r="AL148" i="1"/>
  <c r="AI149" i="1"/>
  <c r="AJ149" i="1"/>
  <c r="AK149" i="1"/>
  <c r="AL149" i="1"/>
  <c r="AI150" i="1"/>
  <c r="AJ150" i="1"/>
  <c r="AK150" i="1"/>
  <c r="AL150" i="1"/>
  <c r="AI151" i="1"/>
  <c r="AJ151" i="1"/>
  <c r="AK151" i="1"/>
  <c r="AL151" i="1"/>
  <c r="AI152" i="1"/>
  <c r="AJ152" i="1"/>
  <c r="AK152" i="1"/>
  <c r="AL152" i="1"/>
  <c r="AI153" i="1"/>
  <c r="AJ153" i="1"/>
  <c r="AK153" i="1"/>
  <c r="AL153" i="1"/>
  <c r="AI154" i="1"/>
  <c r="AJ154" i="1"/>
  <c r="AK154" i="1"/>
  <c r="AL154" i="1"/>
  <c r="AI155" i="1"/>
  <c r="AJ155" i="1"/>
  <c r="AK155" i="1"/>
  <c r="AL155" i="1"/>
  <c r="AI156" i="1"/>
  <c r="AJ156" i="1"/>
  <c r="AK156" i="1"/>
  <c r="AL156" i="1"/>
  <c r="AI157" i="1"/>
  <c r="AJ157" i="1"/>
  <c r="AK157" i="1"/>
  <c r="AL157" i="1"/>
  <c r="AI158" i="1"/>
  <c r="AJ158" i="1"/>
  <c r="AK158" i="1"/>
  <c r="AL158" i="1"/>
  <c r="AI159" i="1"/>
  <c r="AJ159" i="1"/>
  <c r="AK159" i="1"/>
  <c r="AL159" i="1"/>
  <c r="AI160" i="1"/>
  <c r="AJ160" i="1"/>
  <c r="AK160" i="1"/>
  <c r="AL160" i="1"/>
  <c r="AI161" i="1"/>
  <c r="AJ161" i="1"/>
  <c r="AK161" i="1"/>
  <c r="AL161" i="1"/>
  <c r="AI162" i="1"/>
  <c r="AJ162" i="1"/>
  <c r="AK162" i="1"/>
  <c r="AL162" i="1"/>
  <c r="AI163" i="1"/>
  <c r="AJ163" i="1"/>
  <c r="AK163" i="1"/>
  <c r="AL163" i="1"/>
  <c r="AI164" i="1"/>
  <c r="AJ164" i="1"/>
  <c r="AK164" i="1"/>
  <c r="AL164" i="1"/>
  <c r="AI165" i="1"/>
  <c r="AJ165" i="1"/>
  <c r="AK165" i="1"/>
  <c r="AL165" i="1"/>
  <c r="AI166" i="1"/>
  <c r="AJ166" i="1"/>
  <c r="AK166" i="1"/>
  <c r="AL166" i="1"/>
  <c r="AI167" i="1"/>
  <c r="AJ167" i="1"/>
  <c r="AK167" i="1"/>
  <c r="AL167" i="1"/>
  <c r="AI168" i="1"/>
  <c r="AJ168" i="1"/>
  <c r="AK168" i="1"/>
  <c r="AL168" i="1"/>
  <c r="AI169" i="1"/>
  <c r="AJ169" i="1"/>
  <c r="AK169" i="1"/>
  <c r="AL169" i="1"/>
  <c r="AI170" i="1"/>
  <c r="AJ170" i="1"/>
  <c r="AK170" i="1"/>
  <c r="AL170" i="1"/>
  <c r="AI171" i="1"/>
  <c r="AJ171" i="1"/>
  <c r="AK171" i="1"/>
  <c r="AL171" i="1"/>
  <c r="AI172" i="1"/>
  <c r="AJ172" i="1"/>
  <c r="AK172" i="1"/>
  <c r="AL172" i="1"/>
  <c r="AI173" i="1"/>
  <c r="AJ173" i="1"/>
  <c r="AK173" i="1"/>
  <c r="AL173" i="1"/>
  <c r="AI174" i="1"/>
  <c r="AJ174" i="1"/>
  <c r="AK174" i="1"/>
  <c r="AL174" i="1"/>
  <c r="AI175" i="1"/>
  <c r="AJ175" i="1"/>
  <c r="AK175" i="1"/>
  <c r="AL175" i="1"/>
  <c r="AI176" i="1"/>
  <c r="AJ176" i="1"/>
  <c r="AK176" i="1"/>
  <c r="AL176" i="1"/>
  <c r="AI177" i="1"/>
  <c r="AJ177" i="1"/>
  <c r="AK177" i="1"/>
  <c r="AL177" i="1"/>
  <c r="AI178" i="1"/>
  <c r="AJ178" i="1"/>
  <c r="AK178" i="1"/>
  <c r="AL178" i="1"/>
  <c r="AI179" i="1"/>
  <c r="AJ179" i="1"/>
  <c r="AK179" i="1"/>
  <c r="AL179" i="1"/>
  <c r="AI180" i="1"/>
  <c r="AJ180" i="1"/>
  <c r="AK180" i="1"/>
  <c r="AL180" i="1"/>
  <c r="AI181" i="1"/>
  <c r="AJ181" i="1"/>
  <c r="AK181" i="1"/>
  <c r="AL181" i="1"/>
  <c r="AI182" i="1"/>
  <c r="AJ182" i="1"/>
  <c r="AK182" i="1"/>
  <c r="AL182" i="1"/>
  <c r="AI183" i="1"/>
  <c r="AJ183" i="1"/>
  <c r="AK183" i="1"/>
  <c r="AL183" i="1"/>
  <c r="AI184" i="1"/>
  <c r="AJ184" i="1"/>
  <c r="AK184" i="1"/>
  <c r="AL184" i="1"/>
  <c r="AI185" i="1"/>
  <c r="AJ185" i="1"/>
  <c r="AK185" i="1"/>
  <c r="AL185" i="1"/>
  <c r="AI186" i="1"/>
  <c r="AJ186" i="1"/>
  <c r="AK186" i="1"/>
  <c r="AL186" i="1"/>
  <c r="AI187" i="1"/>
  <c r="AJ187" i="1"/>
  <c r="AK187" i="1"/>
  <c r="AL187" i="1"/>
  <c r="AI188" i="1"/>
  <c r="AJ188" i="1"/>
  <c r="AK188" i="1"/>
  <c r="AL188" i="1"/>
  <c r="AI189" i="1"/>
  <c r="AJ189" i="1"/>
  <c r="AK189" i="1"/>
  <c r="AL189" i="1"/>
  <c r="AI190" i="1"/>
  <c r="AJ190" i="1"/>
  <c r="AK190" i="1"/>
  <c r="AL190" i="1"/>
  <c r="AI191" i="1"/>
  <c r="AJ191" i="1"/>
  <c r="AK191" i="1"/>
  <c r="AL191" i="1"/>
  <c r="AI192" i="1"/>
  <c r="AJ192" i="1"/>
  <c r="AK192" i="1"/>
  <c r="AL192" i="1"/>
  <c r="AI193" i="1"/>
  <c r="AJ193" i="1"/>
  <c r="AK193" i="1"/>
  <c r="AL193" i="1"/>
  <c r="AI194" i="1"/>
  <c r="AJ194" i="1"/>
  <c r="AK194" i="1"/>
  <c r="AL194" i="1"/>
  <c r="AI195" i="1"/>
  <c r="AJ195" i="1"/>
  <c r="AK195" i="1"/>
  <c r="AL195" i="1"/>
  <c r="AI196" i="1"/>
  <c r="AJ196" i="1"/>
  <c r="AK196" i="1"/>
  <c r="AL196" i="1"/>
  <c r="AI197" i="1"/>
  <c r="AJ197" i="1"/>
  <c r="AK197" i="1"/>
  <c r="AL197" i="1"/>
  <c r="AI198" i="1"/>
  <c r="AJ198" i="1"/>
  <c r="AK198" i="1"/>
  <c r="AL198" i="1"/>
  <c r="AI199" i="1"/>
  <c r="AJ199" i="1"/>
  <c r="AK199" i="1"/>
  <c r="AL199" i="1"/>
  <c r="AI200" i="1"/>
  <c r="AJ200" i="1"/>
  <c r="AK200" i="1"/>
  <c r="AL200" i="1"/>
  <c r="AI201" i="1"/>
  <c r="AJ201" i="1"/>
  <c r="AK201" i="1"/>
  <c r="AL201" i="1"/>
  <c r="AI202" i="1"/>
  <c r="AJ202" i="1"/>
  <c r="AK202" i="1"/>
  <c r="AL202" i="1"/>
  <c r="AI203" i="1"/>
  <c r="AJ203" i="1"/>
  <c r="AK203" i="1"/>
  <c r="AL203" i="1"/>
  <c r="AI204" i="1"/>
  <c r="AJ204" i="1"/>
  <c r="AK204" i="1"/>
  <c r="AL204" i="1"/>
  <c r="AI205" i="1"/>
  <c r="AJ205" i="1"/>
  <c r="AK205" i="1"/>
  <c r="AL205" i="1"/>
  <c r="AI206" i="1"/>
  <c r="AJ206" i="1"/>
  <c r="AK206" i="1"/>
  <c r="AL206" i="1"/>
  <c r="AI207" i="1"/>
  <c r="AJ207" i="1"/>
  <c r="AK207" i="1"/>
  <c r="AL207" i="1"/>
  <c r="AI208" i="1"/>
  <c r="AJ208" i="1"/>
  <c r="AK208" i="1"/>
  <c r="AL208" i="1"/>
  <c r="AI209" i="1"/>
  <c r="AJ209" i="1"/>
  <c r="AK209" i="1"/>
  <c r="AL209" i="1"/>
  <c r="AI210" i="1"/>
  <c r="AJ210" i="1"/>
  <c r="AK210" i="1"/>
  <c r="AL210" i="1"/>
  <c r="AI211" i="1"/>
  <c r="AJ211" i="1"/>
  <c r="AK211" i="1"/>
  <c r="AL211" i="1"/>
  <c r="AI212" i="1"/>
  <c r="AJ212" i="1"/>
  <c r="AK212" i="1"/>
  <c r="AL212" i="1"/>
  <c r="AI213" i="1"/>
  <c r="AJ213" i="1"/>
  <c r="AK213" i="1"/>
  <c r="AL213" i="1"/>
  <c r="AI214" i="1"/>
  <c r="AJ214" i="1"/>
  <c r="AK214" i="1"/>
  <c r="AL214" i="1"/>
  <c r="AI215" i="1"/>
  <c r="AJ215" i="1"/>
  <c r="AK215" i="1"/>
  <c r="AL215" i="1"/>
  <c r="AI216" i="1"/>
  <c r="AJ216" i="1"/>
  <c r="AK216" i="1"/>
  <c r="AL216" i="1"/>
  <c r="AI217" i="1"/>
  <c r="AJ217" i="1"/>
  <c r="AK217" i="1"/>
  <c r="AL217" i="1"/>
  <c r="AI218" i="1"/>
  <c r="AJ218" i="1"/>
  <c r="AK218" i="1"/>
  <c r="AL218" i="1"/>
  <c r="AI219" i="1"/>
  <c r="AJ219" i="1"/>
  <c r="AK219" i="1"/>
  <c r="AL219" i="1"/>
  <c r="AI220" i="1"/>
  <c r="AJ220" i="1"/>
  <c r="AK220" i="1"/>
  <c r="AL220" i="1"/>
  <c r="AI221" i="1"/>
  <c r="AJ221" i="1"/>
  <c r="AK221" i="1"/>
  <c r="AL221" i="1"/>
  <c r="AI222" i="1"/>
  <c r="AJ222" i="1"/>
  <c r="AK222" i="1"/>
  <c r="AL222" i="1"/>
  <c r="AI223" i="1"/>
  <c r="AJ223" i="1"/>
  <c r="AK223" i="1"/>
  <c r="AL223" i="1"/>
  <c r="AI224" i="1"/>
  <c r="AJ224" i="1"/>
  <c r="AK224" i="1"/>
  <c r="AL224" i="1"/>
  <c r="AI225" i="1"/>
  <c r="AJ225" i="1"/>
  <c r="AK225" i="1"/>
  <c r="AL225" i="1"/>
  <c r="AI226" i="1"/>
  <c r="AJ226" i="1"/>
  <c r="AK226" i="1"/>
  <c r="AL226" i="1"/>
  <c r="AI227" i="1"/>
  <c r="AJ227" i="1"/>
  <c r="AK227" i="1"/>
  <c r="AL227" i="1"/>
  <c r="AI228" i="1"/>
  <c r="AJ228" i="1"/>
  <c r="AK228" i="1"/>
  <c r="AL228" i="1"/>
  <c r="AI229" i="1"/>
  <c r="AJ229" i="1"/>
  <c r="AK229" i="1"/>
  <c r="AL229" i="1"/>
  <c r="AI230" i="1"/>
  <c r="AJ230" i="1"/>
  <c r="AK230" i="1"/>
  <c r="AL230" i="1"/>
  <c r="AI231" i="1"/>
  <c r="AJ231" i="1"/>
  <c r="AK231" i="1"/>
  <c r="AL231" i="1"/>
  <c r="AI232" i="1"/>
  <c r="AJ232" i="1"/>
  <c r="AK232" i="1"/>
  <c r="AL232" i="1"/>
  <c r="AI233" i="1"/>
  <c r="AJ233" i="1"/>
  <c r="AK233" i="1"/>
  <c r="AL233" i="1"/>
  <c r="AI234" i="1"/>
  <c r="AJ234" i="1"/>
  <c r="AK234" i="1"/>
  <c r="AL234" i="1"/>
  <c r="AI235" i="1"/>
  <c r="AJ235" i="1"/>
  <c r="AK235" i="1"/>
  <c r="AL235" i="1"/>
  <c r="AI236" i="1"/>
  <c r="AJ236" i="1"/>
  <c r="AK236" i="1"/>
  <c r="AL236" i="1"/>
  <c r="AI237" i="1"/>
  <c r="AJ237" i="1"/>
  <c r="AK237" i="1"/>
  <c r="AL237" i="1"/>
  <c r="AI238" i="1"/>
  <c r="AJ238" i="1"/>
  <c r="AK238" i="1"/>
  <c r="AL238" i="1"/>
  <c r="AI239" i="1"/>
  <c r="AJ239" i="1"/>
  <c r="AK239" i="1"/>
  <c r="AL239" i="1"/>
  <c r="AI240" i="1"/>
  <c r="AJ240" i="1"/>
  <c r="AK240" i="1"/>
  <c r="AL240" i="1"/>
  <c r="AI241" i="1"/>
  <c r="AJ241" i="1"/>
  <c r="AK241" i="1"/>
  <c r="AL241" i="1"/>
  <c r="AI242" i="1"/>
  <c r="AJ242" i="1"/>
  <c r="AK242" i="1"/>
  <c r="AL242" i="1"/>
  <c r="AI243" i="1"/>
  <c r="AJ243" i="1"/>
  <c r="AK243" i="1"/>
  <c r="AL243" i="1"/>
  <c r="AI244" i="1"/>
  <c r="AJ244" i="1"/>
  <c r="AK244" i="1"/>
  <c r="AL244" i="1"/>
  <c r="AI245" i="1"/>
  <c r="AJ245" i="1"/>
  <c r="AK245" i="1"/>
  <c r="AL245" i="1"/>
  <c r="AI246" i="1"/>
  <c r="AJ246" i="1"/>
  <c r="AK246" i="1"/>
  <c r="AL246" i="1"/>
  <c r="AI247" i="1"/>
  <c r="AJ247" i="1"/>
  <c r="AK247" i="1"/>
  <c r="AL247" i="1"/>
  <c r="AI248" i="1"/>
  <c r="AJ248" i="1"/>
  <c r="AK248" i="1"/>
  <c r="AL248" i="1"/>
  <c r="AI249" i="1"/>
  <c r="AJ249" i="1"/>
  <c r="AK249" i="1"/>
  <c r="AL249" i="1"/>
  <c r="AI250" i="1"/>
  <c r="AJ250" i="1"/>
  <c r="AK250" i="1"/>
  <c r="AL250" i="1"/>
  <c r="AI251" i="1"/>
  <c r="AJ251" i="1"/>
  <c r="AK251" i="1"/>
  <c r="AL251" i="1"/>
  <c r="AI252" i="1"/>
  <c r="AJ252" i="1"/>
  <c r="AK252" i="1"/>
  <c r="AL252" i="1"/>
  <c r="AI253" i="1"/>
  <c r="AJ253" i="1"/>
  <c r="AK253" i="1"/>
  <c r="AL253" i="1"/>
  <c r="AI254" i="1"/>
  <c r="AJ254" i="1"/>
  <c r="AK254" i="1"/>
  <c r="AL254" i="1"/>
  <c r="AI255" i="1"/>
  <c r="AJ255" i="1"/>
  <c r="AK255" i="1"/>
  <c r="AL255" i="1"/>
  <c r="AI256" i="1"/>
  <c r="AJ256" i="1"/>
  <c r="AK256" i="1"/>
  <c r="AL256" i="1"/>
  <c r="AI257" i="1"/>
  <c r="AJ257" i="1"/>
  <c r="AK257" i="1"/>
  <c r="AL257" i="1"/>
  <c r="AI258" i="1"/>
  <c r="AJ258" i="1"/>
  <c r="AK258" i="1"/>
  <c r="AL258" i="1"/>
  <c r="AI259" i="1"/>
  <c r="AJ259" i="1"/>
  <c r="AK259" i="1"/>
  <c r="AL259" i="1"/>
  <c r="AI260" i="1"/>
  <c r="AJ260" i="1"/>
  <c r="AK260" i="1"/>
  <c r="AL260" i="1"/>
  <c r="AI261" i="1"/>
  <c r="AJ261" i="1"/>
  <c r="AK261" i="1"/>
  <c r="AL261" i="1"/>
  <c r="AI262" i="1"/>
  <c r="AJ262" i="1"/>
  <c r="AK262" i="1"/>
  <c r="AL262" i="1"/>
  <c r="AI263" i="1"/>
  <c r="AJ263" i="1"/>
  <c r="AK263" i="1"/>
  <c r="AL263" i="1"/>
  <c r="AI264" i="1"/>
  <c r="AJ264" i="1"/>
  <c r="AK264" i="1"/>
  <c r="AL264" i="1"/>
  <c r="AI265" i="1"/>
  <c r="AJ265" i="1"/>
  <c r="AK265" i="1"/>
  <c r="AL265" i="1"/>
  <c r="AI266" i="1"/>
  <c r="AJ266" i="1"/>
  <c r="AK266" i="1"/>
  <c r="AL266" i="1"/>
  <c r="AI267" i="1"/>
  <c r="AJ267" i="1"/>
  <c r="AK267" i="1"/>
  <c r="AL267" i="1"/>
  <c r="AI268" i="1"/>
  <c r="AJ268" i="1"/>
  <c r="AK268" i="1"/>
  <c r="AL268" i="1"/>
  <c r="AI269" i="1"/>
  <c r="AJ269" i="1"/>
  <c r="AK269" i="1"/>
  <c r="AL269" i="1"/>
  <c r="AI270" i="1"/>
  <c r="AJ270" i="1"/>
  <c r="AK270" i="1"/>
  <c r="AL270" i="1"/>
  <c r="AI271" i="1"/>
  <c r="AJ271" i="1"/>
  <c r="AK271" i="1"/>
  <c r="AL271" i="1"/>
  <c r="AI272" i="1"/>
  <c r="AJ272" i="1"/>
  <c r="AK272" i="1"/>
  <c r="AL272" i="1"/>
  <c r="AI273" i="1"/>
  <c r="AJ273" i="1"/>
  <c r="AK273" i="1"/>
  <c r="AL273" i="1"/>
  <c r="AI274" i="1"/>
  <c r="AJ274" i="1"/>
  <c r="AK274" i="1"/>
  <c r="AL274" i="1"/>
  <c r="AI275" i="1"/>
  <c r="AJ275" i="1"/>
  <c r="AK275" i="1"/>
  <c r="AL275" i="1"/>
  <c r="AI276" i="1"/>
  <c r="AJ276" i="1"/>
  <c r="AK276" i="1"/>
  <c r="AL276" i="1"/>
  <c r="AI277" i="1"/>
  <c r="AJ277" i="1"/>
  <c r="AK277" i="1"/>
  <c r="AL277" i="1"/>
  <c r="AI278" i="1"/>
  <c r="AJ278" i="1"/>
  <c r="AK278" i="1"/>
  <c r="AL278" i="1"/>
  <c r="AI279" i="1"/>
  <c r="AJ279" i="1"/>
  <c r="AK279" i="1"/>
  <c r="AL279" i="1"/>
  <c r="AI280" i="1"/>
  <c r="AJ280" i="1"/>
  <c r="AK280" i="1"/>
  <c r="AL280" i="1"/>
  <c r="AI281" i="1"/>
  <c r="AJ281" i="1"/>
  <c r="AK281" i="1"/>
  <c r="AL281" i="1"/>
  <c r="AI282" i="1"/>
  <c r="AJ282" i="1"/>
  <c r="AK282" i="1"/>
  <c r="AL282" i="1"/>
  <c r="AI283" i="1"/>
  <c r="AJ283" i="1"/>
  <c r="AK283" i="1"/>
  <c r="AL283" i="1"/>
  <c r="AI284" i="1"/>
  <c r="AJ284" i="1"/>
  <c r="AK284" i="1"/>
  <c r="AL284" i="1"/>
  <c r="AI285" i="1"/>
  <c r="AJ285" i="1"/>
  <c r="AK285" i="1"/>
  <c r="AL285" i="1"/>
  <c r="AI286" i="1"/>
  <c r="AJ286" i="1"/>
  <c r="AK286" i="1"/>
  <c r="AL286" i="1"/>
  <c r="AI287" i="1"/>
  <c r="AJ287" i="1"/>
  <c r="AK287" i="1"/>
  <c r="AL287" i="1"/>
  <c r="AI288" i="1"/>
  <c r="AJ288" i="1"/>
  <c r="AK288" i="1"/>
  <c r="AL288" i="1"/>
  <c r="AI289" i="1"/>
  <c r="AJ289" i="1"/>
  <c r="AK289" i="1"/>
  <c r="AL289" i="1"/>
  <c r="AI290" i="1"/>
  <c r="AJ290" i="1"/>
  <c r="AK290" i="1"/>
  <c r="AL290" i="1"/>
  <c r="AI291" i="1"/>
  <c r="AJ291" i="1"/>
  <c r="AK291" i="1"/>
  <c r="AL291" i="1"/>
  <c r="AI292" i="1"/>
  <c r="AJ292" i="1"/>
  <c r="AK292" i="1"/>
  <c r="AL292" i="1"/>
  <c r="AI293" i="1"/>
  <c r="AJ293" i="1"/>
  <c r="AK293" i="1"/>
  <c r="AL293" i="1"/>
  <c r="AI294" i="1"/>
  <c r="AJ294" i="1"/>
  <c r="AK294" i="1"/>
  <c r="AL294" i="1"/>
  <c r="AI295" i="1"/>
  <c r="AJ295" i="1"/>
  <c r="AK295" i="1"/>
  <c r="AL295" i="1"/>
  <c r="AI296" i="1"/>
  <c r="AJ296" i="1"/>
  <c r="AK296" i="1"/>
  <c r="AL296" i="1"/>
  <c r="AI297" i="1"/>
  <c r="AJ297" i="1"/>
  <c r="AK297" i="1"/>
  <c r="AL297" i="1"/>
  <c r="AI298" i="1"/>
  <c r="AJ298" i="1"/>
  <c r="AK298" i="1"/>
  <c r="AL298" i="1"/>
  <c r="AI299" i="1"/>
  <c r="AJ299" i="1"/>
  <c r="AK299" i="1"/>
  <c r="AL299" i="1"/>
  <c r="AI300" i="1"/>
  <c r="AJ300" i="1"/>
  <c r="AK300" i="1"/>
  <c r="AL300" i="1"/>
  <c r="AI301" i="1"/>
  <c r="AJ301" i="1"/>
  <c r="AK301" i="1"/>
  <c r="AL301" i="1"/>
  <c r="AI302" i="1"/>
  <c r="AJ302" i="1"/>
  <c r="AK302" i="1"/>
  <c r="AL302" i="1"/>
  <c r="AI303" i="1"/>
  <c r="AJ303" i="1"/>
  <c r="AK303" i="1"/>
  <c r="AL303" i="1"/>
  <c r="AI304" i="1"/>
  <c r="AJ304" i="1"/>
  <c r="AK304" i="1"/>
  <c r="AL304" i="1"/>
  <c r="AI305" i="1"/>
  <c r="AJ305" i="1"/>
  <c r="AK305" i="1"/>
  <c r="AL305" i="1"/>
  <c r="AI306" i="1"/>
  <c r="AJ306" i="1"/>
  <c r="AK306" i="1"/>
  <c r="AL306" i="1"/>
  <c r="AI307" i="1"/>
  <c r="AJ307" i="1"/>
  <c r="AK307" i="1"/>
  <c r="AL307" i="1"/>
  <c r="AI308" i="1"/>
  <c r="AJ308" i="1"/>
  <c r="AK308" i="1"/>
  <c r="AL308" i="1"/>
  <c r="AI309" i="1"/>
  <c r="AJ309" i="1"/>
  <c r="AK309" i="1"/>
  <c r="AL309" i="1"/>
  <c r="AI310" i="1"/>
  <c r="AJ310" i="1"/>
  <c r="AK310" i="1"/>
  <c r="AL310" i="1"/>
  <c r="AI311" i="1"/>
  <c r="AJ311" i="1"/>
  <c r="AK311" i="1"/>
  <c r="AL311" i="1"/>
  <c r="AI312" i="1"/>
  <c r="AJ312" i="1"/>
  <c r="AK312" i="1"/>
  <c r="AL312" i="1"/>
  <c r="AI313" i="1"/>
  <c r="AJ313" i="1"/>
  <c r="AK313" i="1"/>
  <c r="AL313" i="1"/>
  <c r="AI314" i="1"/>
  <c r="AJ314" i="1"/>
  <c r="AK314" i="1"/>
  <c r="AL314" i="1"/>
  <c r="AI315" i="1"/>
  <c r="AJ315" i="1"/>
  <c r="AK315" i="1"/>
  <c r="AL315" i="1"/>
  <c r="AI316" i="1"/>
  <c r="AJ316" i="1"/>
  <c r="AK316" i="1"/>
  <c r="AL316" i="1"/>
  <c r="AI317" i="1"/>
  <c r="AJ317" i="1"/>
  <c r="AK317" i="1"/>
  <c r="AL317" i="1"/>
  <c r="AI318" i="1"/>
  <c r="AJ318" i="1"/>
  <c r="AK318" i="1"/>
  <c r="AL318" i="1"/>
  <c r="AI319" i="1"/>
  <c r="AJ319" i="1"/>
  <c r="AK319" i="1"/>
  <c r="AL319" i="1"/>
  <c r="AI320" i="1"/>
  <c r="AJ320" i="1"/>
  <c r="AK320" i="1"/>
  <c r="AL320" i="1"/>
  <c r="AI321" i="1"/>
  <c r="AJ321" i="1"/>
  <c r="AK321" i="1"/>
  <c r="AL321" i="1"/>
  <c r="AI322" i="1"/>
  <c r="AJ322" i="1"/>
  <c r="AK322" i="1"/>
  <c r="AL322" i="1"/>
  <c r="AI323" i="1"/>
  <c r="AJ323" i="1"/>
  <c r="AK323" i="1"/>
  <c r="AL323" i="1"/>
  <c r="AI324" i="1"/>
  <c r="AJ324" i="1"/>
  <c r="AK324" i="1"/>
  <c r="AL324" i="1"/>
  <c r="AI325" i="1"/>
  <c r="AJ325" i="1"/>
  <c r="AK325" i="1"/>
  <c r="AL325" i="1"/>
  <c r="AI326" i="1"/>
  <c r="AJ326" i="1"/>
  <c r="AK326" i="1"/>
  <c r="AL326" i="1"/>
  <c r="AI327" i="1"/>
  <c r="AJ327" i="1"/>
  <c r="AK327" i="1"/>
  <c r="AL327" i="1"/>
  <c r="AI328" i="1"/>
  <c r="AJ328" i="1"/>
  <c r="AK328" i="1"/>
  <c r="AL328" i="1"/>
  <c r="AI329" i="1"/>
  <c r="AJ329" i="1"/>
  <c r="AK329" i="1"/>
  <c r="AL329" i="1"/>
  <c r="AI330" i="1"/>
  <c r="AJ330" i="1"/>
  <c r="AK330" i="1"/>
  <c r="AL330" i="1"/>
  <c r="AI331" i="1"/>
  <c r="AJ331" i="1"/>
  <c r="AK331" i="1"/>
  <c r="AL331" i="1"/>
  <c r="AI332" i="1"/>
  <c r="AJ332" i="1"/>
  <c r="AK332" i="1"/>
  <c r="AL332" i="1"/>
  <c r="AI333" i="1"/>
  <c r="AJ333" i="1"/>
  <c r="AK333" i="1"/>
  <c r="AL333" i="1"/>
  <c r="AI334" i="1"/>
  <c r="AJ334" i="1"/>
  <c r="AK334" i="1"/>
  <c r="AL334" i="1"/>
  <c r="AI335" i="1"/>
  <c r="AJ335" i="1"/>
  <c r="AK335" i="1"/>
  <c r="AL335" i="1"/>
  <c r="AI336" i="1"/>
  <c r="AJ336" i="1"/>
  <c r="AK336" i="1"/>
  <c r="AL336" i="1"/>
  <c r="AI337" i="1"/>
  <c r="AJ337" i="1"/>
  <c r="AK337" i="1"/>
  <c r="AL337" i="1"/>
  <c r="AI338" i="1"/>
  <c r="AJ338" i="1"/>
  <c r="AK338" i="1"/>
  <c r="AL338" i="1"/>
  <c r="AI339" i="1"/>
  <c r="AJ339" i="1"/>
  <c r="AK339" i="1"/>
  <c r="AL339" i="1"/>
  <c r="AI340" i="1"/>
  <c r="AJ340" i="1"/>
  <c r="AK340" i="1"/>
  <c r="AL340" i="1"/>
  <c r="AI341" i="1"/>
  <c r="AJ341" i="1"/>
  <c r="AK341" i="1"/>
  <c r="AL341" i="1"/>
  <c r="AI342" i="1"/>
  <c r="AJ342" i="1"/>
  <c r="AK342" i="1"/>
  <c r="AL342" i="1"/>
  <c r="AI343" i="1"/>
  <c r="AJ343" i="1"/>
  <c r="AK343" i="1"/>
  <c r="AL343" i="1"/>
  <c r="AI344" i="1"/>
  <c r="AJ344" i="1"/>
  <c r="AK344" i="1"/>
  <c r="AL344" i="1"/>
  <c r="AI345" i="1"/>
  <c r="AJ345" i="1"/>
  <c r="AK345" i="1"/>
  <c r="AL345" i="1"/>
  <c r="AI346" i="1"/>
  <c r="AJ346" i="1"/>
  <c r="AK346" i="1"/>
  <c r="AL346" i="1"/>
  <c r="AI347" i="1"/>
  <c r="AJ347" i="1"/>
  <c r="AK347" i="1"/>
  <c r="AL347" i="1"/>
  <c r="AI348" i="1"/>
  <c r="AJ348" i="1"/>
  <c r="AK348" i="1"/>
  <c r="AL348" i="1"/>
  <c r="AI349" i="1"/>
  <c r="AJ349" i="1"/>
  <c r="AK349" i="1"/>
  <c r="AL349" i="1"/>
  <c r="AI350" i="1"/>
  <c r="AJ350" i="1"/>
  <c r="AK350" i="1"/>
  <c r="AL350" i="1"/>
  <c r="AI351" i="1"/>
  <c r="AJ351" i="1"/>
  <c r="AK351" i="1"/>
  <c r="AL351" i="1"/>
  <c r="AI352" i="1"/>
  <c r="AJ352" i="1"/>
  <c r="AK352" i="1"/>
  <c r="AL352" i="1"/>
  <c r="AI353" i="1"/>
  <c r="AJ353" i="1"/>
  <c r="AK353" i="1"/>
  <c r="AL353" i="1"/>
  <c r="AI354" i="1"/>
  <c r="AJ354" i="1"/>
  <c r="AK354" i="1"/>
  <c r="AL354" i="1"/>
  <c r="AI355" i="1"/>
  <c r="AJ355" i="1"/>
  <c r="AK355" i="1"/>
  <c r="AL355" i="1"/>
  <c r="AI356" i="1"/>
  <c r="AJ356" i="1"/>
  <c r="AK356" i="1"/>
  <c r="AL356" i="1"/>
  <c r="AI357" i="1"/>
  <c r="AJ357" i="1"/>
  <c r="AK357" i="1"/>
  <c r="AL357" i="1"/>
  <c r="AI358" i="1"/>
  <c r="AJ358" i="1"/>
  <c r="AK358" i="1"/>
  <c r="AL358" i="1"/>
  <c r="AI359" i="1"/>
  <c r="AJ359" i="1"/>
  <c r="AK359" i="1"/>
  <c r="AL359" i="1"/>
  <c r="AI360" i="1"/>
  <c r="AJ360" i="1"/>
  <c r="AK360" i="1"/>
  <c r="AL360" i="1"/>
  <c r="AI361" i="1"/>
  <c r="AJ361" i="1"/>
  <c r="AK361" i="1"/>
  <c r="AL361" i="1"/>
  <c r="AI362" i="1"/>
  <c r="AJ362" i="1"/>
  <c r="AK362" i="1"/>
  <c r="AL362" i="1"/>
  <c r="AI363" i="1"/>
  <c r="AJ363" i="1"/>
  <c r="AK363" i="1"/>
  <c r="AL363" i="1"/>
  <c r="AI364" i="1"/>
  <c r="AJ364" i="1"/>
  <c r="AK364" i="1"/>
  <c r="AL364" i="1"/>
  <c r="AI365" i="1"/>
  <c r="AJ365" i="1"/>
  <c r="AK365" i="1"/>
  <c r="AL365" i="1"/>
  <c r="AI366" i="1"/>
  <c r="AJ366" i="1"/>
  <c r="AK366" i="1"/>
  <c r="AL366" i="1"/>
  <c r="AI367" i="1"/>
  <c r="AJ367" i="1"/>
  <c r="AK367" i="1"/>
  <c r="AL367" i="1"/>
  <c r="AI368" i="1"/>
  <c r="AJ368" i="1"/>
  <c r="AK368" i="1"/>
  <c r="AL368" i="1"/>
  <c r="AI369" i="1"/>
  <c r="AJ369" i="1"/>
  <c r="AK369" i="1"/>
  <c r="AL369" i="1"/>
  <c r="AI370" i="1"/>
  <c r="AJ370" i="1"/>
  <c r="AK370" i="1"/>
  <c r="AL370" i="1"/>
  <c r="AI371" i="1"/>
  <c r="AJ371" i="1"/>
  <c r="AK371" i="1"/>
  <c r="AL371" i="1"/>
  <c r="AI372" i="1"/>
  <c r="AJ372" i="1"/>
  <c r="AK372" i="1"/>
  <c r="AL372" i="1"/>
  <c r="AI373" i="1"/>
  <c r="AJ373" i="1"/>
  <c r="AK373" i="1"/>
  <c r="AL373" i="1"/>
  <c r="AI374" i="1"/>
  <c r="AJ374" i="1"/>
  <c r="AK374" i="1"/>
  <c r="AL374" i="1"/>
  <c r="AI375" i="1"/>
  <c r="AJ375" i="1"/>
  <c r="AK375" i="1"/>
  <c r="AL375" i="1"/>
  <c r="AI376" i="1"/>
  <c r="AJ376" i="1"/>
  <c r="AK376" i="1"/>
  <c r="AL376" i="1"/>
  <c r="AI377" i="1"/>
  <c r="AJ377" i="1"/>
  <c r="AK377" i="1"/>
  <c r="AL377" i="1"/>
  <c r="AI378" i="1"/>
  <c r="AJ378" i="1"/>
  <c r="AK378" i="1"/>
  <c r="AL378" i="1"/>
  <c r="AI379" i="1"/>
  <c r="AJ379" i="1"/>
  <c r="AK379" i="1"/>
  <c r="AL379" i="1"/>
  <c r="AI380" i="1"/>
  <c r="AJ380" i="1"/>
  <c r="AK380" i="1"/>
  <c r="AL380" i="1"/>
  <c r="AI381" i="1"/>
  <c r="AJ381" i="1"/>
  <c r="AK381" i="1"/>
  <c r="AL381" i="1"/>
  <c r="AI382" i="1"/>
  <c r="AJ382" i="1"/>
  <c r="AK382" i="1"/>
  <c r="AL382" i="1"/>
  <c r="AI383" i="1"/>
  <c r="AJ383" i="1"/>
  <c r="AK383" i="1"/>
  <c r="AL383" i="1"/>
  <c r="AI384" i="1"/>
  <c r="AJ384" i="1"/>
  <c r="AK384" i="1"/>
  <c r="AL384" i="1"/>
  <c r="AI385" i="1"/>
  <c r="AJ385" i="1"/>
  <c r="AK385" i="1"/>
  <c r="AL385" i="1"/>
  <c r="AI386" i="1"/>
  <c r="AJ386" i="1"/>
  <c r="AK386" i="1"/>
  <c r="AL386" i="1"/>
  <c r="AI387" i="1"/>
  <c r="AJ387" i="1"/>
  <c r="AK387" i="1"/>
  <c r="AL387" i="1"/>
  <c r="AI388" i="1"/>
  <c r="AJ388" i="1"/>
  <c r="AK388" i="1"/>
  <c r="AL388" i="1"/>
  <c r="AI389" i="1"/>
  <c r="AJ389" i="1"/>
  <c r="AK389" i="1"/>
  <c r="AL389" i="1"/>
  <c r="AI390" i="1"/>
  <c r="AJ390" i="1"/>
  <c r="AK390" i="1"/>
  <c r="AL390" i="1"/>
  <c r="AI391" i="1"/>
  <c r="AJ391" i="1"/>
  <c r="AK391" i="1"/>
  <c r="AL391" i="1"/>
  <c r="AI392" i="1"/>
  <c r="AJ392" i="1"/>
  <c r="AK392" i="1"/>
  <c r="AL392" i="1"/>
  <c r="AI393" i="1"/>
  <c r="AJ393" i="1"/>
  <c r="AK393" i="1"/>
  <c r="AL393" i="1"/>
  <c r="AI394" i="1"/>
  <c r="AJ394" i="1"/>
  <c r="AK394" i="1"/>
  <c r="AL394" i="1"/>
  <c r="AI395" i="1"/>
  <c r="AJ395" i="1"/>
  <c r="AK395" i="1"/>
  <c r="AL395" i="1"/>
  <c r="AI396" i="1"/>
  <c r="AJ396" i="1"/>
  <c r="AK396" i="1"/>
  <c r="AL396" i="1"/>
  <c r="AI397" i="1"/>
  <c r="AJ397" i="1"/>
  <c r="AK397" i="1"/>
  <c r="AL397" i="1"/>
  <c r="AI398" i="1"/>
  <c r="AJ398" i="1"/>
  <c r="AK398" i="1"/>
  <c r="AL398" i="1"/>
  <c r="AI399" i="1"/>
  <c r="AJ399" i="1"/>
  <c r="AK399" i="1"/>
  <c r="AL399" i="1"/>
  <c r="AI400" i="1"/>
  <c r="AJ400" i="1"/>
  <c r="AK400" i="1"/>
  <c r="AL400" i="1"/>
  <c r="AI401" i="1"/>
  <c r="AJ401" i="1"/>
  <c r="AK401" i="1"/>
  <c r="AL401" i="1"/>
  <c r="AI402" i="1"/>
  <c r="AJ402" i="1"/>
  <c r="AK402" i="1"/>
  <c r="AL402" i="1"/>
  <c r="AI403" i="1"/>
  <c r="AJ403" i="1"/>
  <c r="AK403" i="1"/>
  <c r="AL403" i="1"/>
  <c r="AI404" i="1"/>
  <c r="AJ404" i="1"/>
  <c r="AK404" i="1"/>
  <c r="AL404" i="1"/>
  <c r="AI405" i="1"/>
  <c r="AJ405" i="1"/>
  <c r="AK405" i="1"/>
  <c r="AL405" i="1"/>
  <c r="AI406" i="1"/>
  <c r="AJ406" i="1"/>
  <c r="AK406" i="1"/>
  <c r="AL406" i="1"/>
  <c r="AI407" i="1"/>
  <c r="AJ407" i="1"/>
  <c r="AK407" i="1"/>
  <c r="AL407" i="1"/>
  <c r="AI408" i="1"/>
  <c r="AJ408" i="1"/>
  <c r="AK408" i="1"/>
  <c r="AL408" i="1"/>
  <c r="AI409" i="1"/>
  <c r="AJ409" i="1"/>
  <c r="AK409" i="1"/>
  <c r="AL409" i="1"/>
  <c r="AI410" i="1"/>
  <c r="AJ410" i="1"/>
  <c r="AK410" i="1"/>
  <c r="AL410" i="1"/>
  <c r="AI411" i="1"/>
  <c r="AJ411" i="1"/>
  <c r="AK411" i="1"/>
  <c r="AL411" i="1"/>
  <c r="AI412" i="1"/>
  <c r="AJ412" i="1"/>
  <c r="AK412" i="1"/>
  <c r="AL412" i="1"/>
  <c r="AI413" i="1"/>
  <c r="AJ413" i="1"/>
  <c r="AK413" i="1"/>
  <c r="AL413" i="1"/>
  <c r="AI414" i="1"/>
  <c r="AJ414" i="1"/>
  <c r="AK414" i="1"/>
  <c r="AL414" i="1"/>
  <c r="AI415" i="1"/>
  <c r="AJ415" i="1"/>
  <c r="AK415" i="1"/>
  <c r="AL415" i="1"/>
  <c r="AI416" i="1"/>
  <c r="AJ416" i="1"/>
  <c r="AK416" i="1"/>
  <c r="AL416" i="1"/>
  <c r="AI417" i="1"/>
  <c r="AJ417" i="1"/>
  <c r="AK417" i="1"/>
  <c r="AL417" i="1"/>
  <c r="AI418" i="1"/>
  <c r="AJ418" i="1"/>
  <c r="AK418" i="1"/>
  <c r="AL418" i="1"/>
  <c r="AI419" i="1"/>
  <c r="AJ419" i="1"/>
  <c r="AK419" i="1"/>
  <c r="AL419" i="1"/>
  <c r="AI420" i="1"/>
  <c r="AJ420" i="1"/>
  <c r="AK420" i="1"/>
  <c r="AL420" i="1"/>
  <c r="AI421" i="1"/>
  <c r="AJ421" i="1"/>
  <c r="AK421" i="1"/>
  <c r="AL421" i="1"/>
  <c r="AI422" i="1"/>
  <c r="AJ422" i="1"/>
  <c r="AK422" i="1"/>
  <c r="AL422" i="1"/>
  <c r="AI423" i="1"/>
  <c r="AJ423" i="1"/>
  <c r="AK423" i="1"/>
  <c r="AL423" i="1"/>
  <c r="AI424" i="1"/>
  <c r="AJ424" i="1"/>
  <c r="AK424" i="1"/>
  <c r="AL424" i="1"/>
  <c r="AI425" i="1"/>
  <c r="AJ425" i="1"/>
  <c r="AK425" i="1"/>
  <c r="AL425" i="1"/>
  <c r="AI426" i="1"/>
  <c r="AJ426" i="1"/>
  <c r="AK426" i="1"/>
  <c r="AL426" i="1"/>
  <c r="AI427" i="1"/>
  <c r="AJ427" i="1"/>
  <c r="AK427" i="1"/>
  <c r="AL427" i="1"/>
  <c r="AI428" i="1"/>
  <c r="AJ428" i="1"/>
  <c r="AK428" i="1"/>
  <c r="AL428" i="1"/>
  <c r="AI429" i="1"/>
  <c r="AJ429" i="1"/>
  <c r="AK429" i="1"/>
  <c r="AL429" i="1"/>
  <c r="AI430" i="1"/>
  <c r="AJ430" i="1"/>
  <c r="AK430" i="1"/>
  <c r="AL430" i="1"/>
  <c r="AI431" i="1"/>
  <c r="AJ431" i="1"/>
  <c r="AK431" i="1"/>
  <c r="AL431" i="1"/>
  <c r="AI432" i="1"/>
  <c r="AJ432" i="1"/>
  <c r="AK432" i="1"/>
  <c r="AL432" i="1"/>
  <c r="AI433" i="1"/>
  <c r="AJ433" i="1"/>
  <c r="AK433" i="1"/>
  <c r="AL433" i="1"/>
  <c r="AI434" i="1"/>
  <c r="AJ434" i="1"/>
  <c r="AK434" i="1"/>
  <c r="AL434" i="1"/>
  <c r="AI435" i="1"/>
  <c r="AJ435" i="1"/>
  <c r="AK435" i="1"/>
  <c r="AL435" i="1"/>
  <c r="AI436" i="1"/>
  <c r="AJ436" i="1"/>
  <c r="AK436" i="1"/>
  <c r="AL436" i="1"/>
  <c r="AI437" i="1"/>
  <c r="AJ437" i="1"/>
  <c r="AK437" i="1"/>
  <c r="AL437" i="1"/>
  <c r="AI438" i="1"/>
  <c r="AJ438" i="1"/>
  <c r="AK438" i="1"/>
  <c r="AL438" i="1"/>
  <c r="AI439" i="1"/>
  <c r="AJ439" i="1"/>
  <c r="AK439" i="1"/>
  <c r="AL439" i="1"/>
  <c r="AI440" i="1"/>
  <c r="AJ440" i="1"/>
  <c r="AK440" i="1"/>
  <c r="AL440" i="1"/>
  <c r="AI441" i="1"/>
  <c r="AJ441" i="1"/>
  <c r="AK441" i="1"/>
  <c r="AL441" i="1"/>
  <c r="AI442" i="1"/>
  <c r="AJ442" i="1"/>
  <c r="AK442" i="1"/>
  <c r="AL442" i="1"/>
  <c r="AI443" i="1"/>
  <c r="AJ443" i="1"/>
  <c r="AK443" i="1"/>
  <c r="AL443" i="1"/>
  <c r="AI444" i="1"/>
  <c r="AJ444" i="1"/>
  <c r="AK444" i="1"/>
  <c r="AL444" i="1"/>
  <c r="AI445" i="1"/>
  <c r="AJ445" i="1"/>
  <c r="AK445" i="1"/>
  <c r="AL445" i="1"/>
  <c r="AI446" i="1"/>
  <c r="AJ446" i="1"/>
  <c r="AK446" i="1"/>
  <c r="AL446" i="1"/>
  <c r="AI447" i="1"/>
  <c r="AJ447" i="1"/>
  <c r="AK447" i="1"/>
  <c r="AL447" i="1"/>
  <c r="AI448" i="1"/>
  <c r="AJ448" i="1"/>
  <c r="AK448" i="1"/>
  <c r="AL448" i="1"/>
  <c r="AI449" i="1"/>
  <c r="AJ449" i="1"/>
  <c r="AK449" i="1"/>
  <c r="AL449" i="1"/>
  <c r="AI450" i="1"/>
  <c r="AJ450" i="1"/>
  <c r="AK450" i="1"/>
  <c r="AL450" i="1"/>
  <c r="AI451" i="1"/>
  <c r="AJ451" i="1"/>
  <c r="AK451" i="1"/>
  <c r="AL451" i="1"/>
  <c r="AI452" i="1"/>
  <c r="AJ452" i="1"/>
  <c r="AK452" i="1"/>
  <c r="AL452" i="1"/>
  <c r="AI453" i="1"/>
  <c r="AJ453" i="1"/>
  <c r="AK453" i="1"/>
  <c r="AL453" i="1"/>
  <c r="AI454" i="1"/>
  <c r="AJ454" i="1"/>
  <c r="AK454" i="1"/>
  <c r="AL454" i="1"/>
  <c r="AI455" i="1"/>
  <c r="AJ455" i="1"/>
  <c r="AK455" i="1"/>
  <c r="AL455" i="1"/>
  <c r="AI456" i="1"/>
  <c r="AJ456" i="1"/>
  <c r="AK456" i="1"/>
  <c r="AL456" i="1"/>
  <c r="AI457" i="1"/>
  <c r="AJ457" i="1"/>
  <c r="AK457" i="1"/>
  <c r="AL457" i="1"/>
  <c r="AI458" i="1"/>
  <c r="AJ458" i="1"/>
  <c r="AK458" i="1"/>
  <c r="AL458" i="1"/>
  <c r="AI459" i="1"/>
  <c r="AJ459" i="1"/>
  <c r="AK459" i="1"/>
  <c r="AL459" i="1"/>
  <c r="AI460" i="1"/>
  <c r="AJ460" i="1"/>
  <c r="AK460" i="1"/>
  <c r="AL460" i="1"/>
  <c r="AI461" i="1"/>
  <c r="AJ461" i="1"/>
  <c r="AK461" i="1"/>
  <c r="AL461" i="1"/>
  <c r="AI462" i="1"/>
  <c r="AJ462" i="1"/>
  <c r="AK462" i="1"/>
  <c r="AL462" i="1"/>
  <c r="AI463" i="1"/>
  <c r="AJ463" i="1"/>
  <c r="AK463" i="1"/>
  <c r="AL463" i="1"/>
  <c r="AI464" i="1"/>
  <c r="AJ464" i="1"/>
  <c r="AK464" i="1"/>
  <c r="AL464" i="1"/>
  <c r="AI465" i="1"/>
  <c r="AJ465" i="1"/>
  <c r="AK465" i="1"/>
  <c r="AL465" i="1"/>
  <c r="AI466" i="1"/>
  <c r="AJ466" i="1"/>
  <c r="AK466" i="1"/>
  <c r="AL466" i="1"/>
  <c r="AI467" i="1"/>
  <c r="AJ467" i="1"/>
  <c r="AK467" i="1"/>
  <c r="AL467" i="1"/>
  <c r="AI468" i="1"/>
  <c r="AJ468" i="1"/>
  <c r="AK468" i="1"/>
  <c r="AL468" i="1"/>
  <c r="AI469" i="1"/>
  <c r="AJ469" i="1"/>
  <c r="AK469" i="1"/>
  <c r="AL469" i="1"/>
  <c r="AI470" i="1"/>
  <c r="AJ470" i="1"/>
  <c r="AK470" i="1"/>
  <c r="AL470" i="1"/>
  <c r="AI471" i="1"/>
  <c r="AJ471" i="1"/>
  <c r="AK471" i="1"/>
  <c r="AL471" i="1"/>
  <c r="AI472" i="1"/>
  <c r="AJ472" i="1"/>
  <c r="AK472" i="1"/>
  <c r="AL472" i="1"/>
  <c r="AI473" i="1"/>
  <c r="AJ473" i="1"/>
  <c r="AK473" i="1"/>
  <c r="AL473" i="1"/>
  <c r="AI474" i="1"/>
  <c r="AJ474" i="1"/>
  <c r="AK474" i="1"/>
  <c r="AL474" i="1"/>
  <c r="AI475" i="1"/>
  <c r="AJ475" i="1"/>
  <c r="AK475" i="1"/>
  <c r="AL475" i="1"/>
  <c r="AI476" i="1"/>
  <c r="AJ476" i="1"/>
  <c r="AK476" i="1"/>
  <c r="AL476" i="1"/>
  <c r="AI477" i="1"/>
  <c r="AJ477" i="1"/>
  <c r="AK477" i="1"/>
  <c r="AL477" i="1"/>
  <c r="AI478" i="1"/>
  <c r="AJ478" i="1"/>
  <c r="AK478" i="1"/>
  <c r="AL478" i="1"/>
  <c r="AI479" i="1"/>
  <c r="AJ479" i="1"/>
  <c r="AK479" i="1"/>
  <c r="AL479" i="1"/>
  <c r="AI480" i="1"/>
  <c r="AJ480" i="1"/>
  <c r="AK480" i="1"/>
  <c r="AL480" i="1"/>
  <c r="AI481" i="1"/>
  <c r="AJ481" i="1"/>
  <c r="AK481" i="1"/>
  <c r="AL481" i="1"/>
  <c r="AI482" i="1"/>
  <c r="AJ482" i="1"/>
  <c r="AK482" i="1"/>
  <c r="AL482" i="1"/>
  <c r="AI483" i="1"/>
  <c r="AJ483" i="1"/>
  <c r="AK483" i="1"/>
  <c r="AL483" i="1"/>
  <c r="AI484" i="1"/>
  <c r="AJ484" i="1"/>
  <c r="AK484" i="1"/>
  <c r="AL484" i="1"/>
  <c r="AI485" i="1"/>
  <c r="AJ485" i="1"/>
  <c r="AK485" i="1"/>
  <c r="AL485" i="1"/>
  <c r="AI486" i="1"/>
  <c r="AJ486" i="1"/>
  <c r="AK486" i="1"/>
  <c r="AL486" i="1"/>
  <c r="AI487" i="1"/>
  <c r="AJ487" i="1"/>
  <c r="AK487" i="1"/>
  <c r="AL487" i="1"/>
  <c r="AI488" i="1"/>
  <c r="AJ488" i="1"/>
  <c r="AK488" i="1"/>
  <c r="AL488" i="1"/>
  <c r="AI489" i="1"/>
  <c r="AJ489" i="1"/>
  <c r="AK489" i="1"/>
  <c r="AL489" i="1"/>
  <c r="AI490" i="1"/>
  <c r="AJ490" i="1"/>
  <c r="AK490" i="1"/>
  <c r="AL490" i="1"/>
  <c r="AI491" i="1"/>
  <c r="AJ491" i="1"/>
  <c r="AK491" i="1"/>
  <c r="AL491" i="1"/>
  <c r="AI492" i="1"/>
  <c r="AJ492" i="1"/>
  <c r="AK492" i="1"/>
  <c r="AL492" i="1"/>
  <c r="AI493" i="1"/>
  <c r="AJ493" i="1"/>
  <c r="AK493" i="1"/>
  <c r="AL493" i="1"/>
  <c r="AI494" i="1"/>
  <c r="AJ494" i="1"/>
  <c r="AK494" i="1"/>
  <c r="AL494" i="1"/>
  <c r="AI495" i="1"/>
  <c r="AJ495" i="1"/>
  <c r="AK495" i="1"/>
  <c r="AL495" i="1"/>
  <c r="AI496" i="1"/>
  <c r="AJ496" i="1"/>
  <c r="AK496" i="1"/>
  <c r="AL496" i="1"/>
  <c r="AI497" i="1"/>
  <c r="AJ497" i="1"/>
  <c r="AK497" i="1"/>
  <c r="AL497" i="1"/>
  <c r="AI498" i="1"/>
  <c r="AJ498" i="1"/>
  <c r="AK498" i="1"/>
  <c r="AL498" i="1"/>
  <c r="AI499" i="1"/>
  <c r="AJ499" i="1"/>
  <c r="AK499" i="1"/>
  <c r="AL499" i="1"/>
  <c r="AI500" i="1"/>
  <c r="AJ500" i="1"/>
  <c r="AK500" i="1"/>
  <c r="AL500" i="1"/>
  <c r="AI501" i="1"/>
  <c r="AJ501" i="1"/>
  <c r="AK501" i="1"/>
  <c r="AL501" i="1"/>
  <c r="AI502" i="1"/>
  <c r="AJ502" i="1"/>
  <c r="AK502" i="1"/>
  <c r="AL502" i="1"/>
  <c r="AI503" i="1"/>
  <c r="AJ503" i="1"/>
  <c r="AK503" i="1"/>
  <c r="AL503" i="1"/>
  <c r="AI504" i="1"/>
  <c r="AJ504" i="1"/>
  <c r="AK504" i="1"/>
  <c r="AL504" i="1"/>
  <c r="AI505" i="1"/>
  <c r="AJ505" i="1"/>
  <c r="AK505" i="1"/>
  <c r="AL505" i="1"/>
  <c r="AI506" i="1"/>
  <c r="AJ506" i="1"/>
  <c r="AK506" i="1"/>
  <c r="AL506" i="1"/>
  <c r="AI507" i="1"/>
  <c r="AJ507" i="1"/>
  <c r="AK507" i="1"/>
  <c r="AL507" i="1"/>
  <c r="AI508" i="1"/>
  <c r="AJ508" i="1"/>
  <c r="AK508" i="1"/>
  <c r="AL508" i="1"/>
  <c r="AI509" i="1"/>
  <c r="AJ509" i="1"/>
  <c r="AK509" i="1"/>
  <c r="AL509" i="1"/>
  <c r="AI510" i="1"/>
  <c r="AJ510" i="1"/>
  <c r="AK510" i="1"/>
  <c r="AL510" i="1"/>
  <c r="AI511" i="1"/>
  <c r="AJ511" i="1"/>
  <c r="AK511" i="1"/>
  <c r="AL511" i="1"/>
  <c r="AI512" i="1"/>
  <c r="AJ512" i="1"/>
  <c r="AK512" i="1"/>
  <c r="AL512" i="1"/>
  <c r="AI513" i="1"/>
  <c r="AJ513" i="1"/>
  <c r="AK513" i="1"/>
  <c r="AL513" i="1"/>
  <c r="AI514" i="1"/>
  <c r="AJ514" i="1"/>
  <c r="AK514" i="1"/>
  <c r="AL514" i="1"/>
  <c r="AI515" i="1"/>
  <c r="AJ515" i="1"/>
  <c r="AK515" i="1"/>
  <c r="AL515" i="1"/>
  <c r="AI516" i="1"/>
  <c r="AJ516" i="1"/>
  <c r="AK516" i="1"/>
  <c r="AL516" i="1"/>
  <c r="AI517" i="1"/>
  <c r="AJ517" i="1"/>
  <c r="AK517" i="1"/>
  <c r="AL517" i="1"/>
  <c r="AI518" i="1"/>
  <c r="AJ518" i="1"/>
  <c r="AK518" i="1"/>
  <c r="AL518" i="1"/>
  <c r="AI519" i="1"/>
  <c r="AJ519" i="1"/>
  <c r="AK519" i="1"/>
  <c r="AL519" i="1"/>
  <c r="AI520" i="1"/>
  <c r="AJ520" i="1"/>
  <c r="AK520" i="1"/>
  <c r="AL520" i="1"/>
  <c r="AI521" i="1"/>
  <c r="AJ521" i="1"/>
  <c r="AK521" i="1"/>
  <c r="AL521" i="1"/>
  <c r="AI522" i="1"/>
  <c r="AJ522" i="1"/>
  <c r="AK522" i="1"/>
  <c r="AL522" i="1"/>
  <c r="AI523" i="1"/>
  <c r="AJ523" i="1"/>
  <c r="AK523" i="1"/>
  <c r="AL523" i="1"/>
  <c r="AI524" i="1"/>
  <c r="AJ524" i="1"/>
  <c r="AK524" i="1"/>
  <c r="AL524" i="1"/>
  <c r="AI525" i="1"/>
  <c r="AJ525" i="1"/>
  <c r="AK525" i="1"/>
  <c r="AL525" i="1"/>
  <c r="AI526" i="1"/>
  <c r="AJ526" i="1"/>
  <c r="AK526" i="1"/>
  <c r="AL526" i="1"/>
  <c r="AI527" i="1"/>
  <c r="AJ527" i="1"/>
  <c r="AK527" i="1"/>
  <c r="AL527" i="1"/>
  <c r="AI528" i="1"/>
  <c r="AJ528" i="1"/>
  <c r="AK528" i="1"/>
  <c r="AL528" i="1"/>
  <c r="AI529" i="1"/>
  <c r="AJ529" i="1"/>
  <c r="AK529" i="1"/>
  <c r="AL529" i="1"/>
  <c r="AI530" i="1"/>
  <c r="AJ530" i="1"/>
  <c r="AK530" i="1"/>
  <c r="AL530" i="1"/>
  <c r="AI531" i="1"/>
  <c r="AJ531" i="1"/>
  <c r="AK531" i="1"/>
  <c r="AL531" i="1"/>
  <c r="AI532" i="1"/>
  <c r="AJ532" i="1"/>
  <c r="AK532" i="1"/>
  <c r="AL532" i="1"/>
  <c r="AI533" i="1"/>
  <c r="AJ533" i="1"/>
  <c r="AK533" i="1"/>
  <c r="AL533" i="1"/>
  <c r="AI534" i="1"/>
  <c r="AJ534" i="1"/>
  <c r="AK534" i="1"/>
  <c r="AL534" i="1"/>
  <c r="AI535" i="1"/>
  <c r="AJ535" i="1"/>
  <c r="AK535" i="1"/>
  <c r="AL535" i="1"/>
  <c r="AI536" i="1"/>
  <c r="AJ536" i="1"/>
  <c r="AK536" i="1"/>
  <c r="AL536" i="1"/>
  <c r="AI537" i="1"/>
  <c r="AJ537" i="1"/>
  <c r="AK537" i="1"/>
  <c r="AL537" i="1"/>
  <c r="AI538" i="1"/>
  <c r="AJ538" i="1"/>
  <c r="AK538" i="1"/>
  <c r="AL538" i="1"/>
  <c r="AI539" i="1"/>
  <c r="AJ539" i="1"/>
  <c r="AK539" i="1"/>
  <c r="AL539" i="1"/>
  <c r="AI540" i="1"/>
  <c r="AJ540" i="1"/>
  <c r="AK540" i="1"/>
  <c r="AL540" i="1"/>
  <c r="AI541" i="1"/>
  <c r="AJ541" i="1"/>
  <c r="AK541" i="1"/>
  <c r="AL541" i="1"/>
  <c r="AI542" i="1"/>
  <c r="AJ542" i="1"/>
  <c r="AK542" i="1"/>
  <c r="AL542" i="1"/>
  <c r="AI543" i="1"/>
  <c r="AJ543" i="1"/>
  <c r="AK543" i="1"/>
  <c r="AL543" i="1"/>
  <c r="AI544" i="1"/>
  <c r="AJ544" i="1"/>
  <c r="AK544" i="1"/>
  <c r="AL544" i="1"/>
  <c r="AI545" i="1"/>
  <c r="AJ545" i="1"/>
  <c r="AK545" i="1"/>
  <c r="AL545" i="1"/>
  <c r="AI546" i="1"/>
  <c r="AJ546" i="1"/>
  <c r="AK546" i="1"/>
  <c r="AL546" i="1"/>
  <c r="AI547" i="1"/>
  <c r="AJ547" i="1"/>
  <c r="AK547" i="1"/>
  <c r="AL547" i="1"/>
  <c r="AI548" i="1"/>
  <c r="AJ548" i="1"/>
  <c r="AK548" i="1"/>
  <c r="AL548" i="1"/>
  <c r="AI549" i="1"/>
  <c r="AJ549" i="1"/>
  <c r="AK549" i="1"/>
  <c r="AL549" i="1"/>
  <c r="AI550" i="1"/>
  <c r="AJ550" i="1"/>
  <c r="AK550" i="1"/>
  <c r="AL550" i="1"/>
  <c r="AI551" i="1"/>
  <c r="AJ551" i="1"/>
  <c r="AK551" i="1"/>
  <c r="AL551" i="1"/>
  <c r="AI552" i="1"/>
  <c r="AJ552" i="1"/>
  <c r="AK552" i="1"/>
  <c r="AL552" i="1"/>
  <c r="AI553" i="1"/>
  <c r="AJ553" i="1"/>
  <c r="AK553" i="1"/>
  <c r="AL553" i="1"/>
  <c r="AI554" i="1"/>
  <c r="AJ554" i="1"/>
  <c r="AK554" i="1"/>
  <c r="AL554" i="1"/>
  <c r="AI555" i="1"/>
  <c r="AJ555" i="1"/>
  <c r="AK555" i="1"/>
  <c r="AL555" i="1"/>
  <c r="AI556" i="1"/>
  <c r="AJ556" i="1"/>
  <c r="AK556" i="1"/>
  <c r="AL556" i="1"/>
  <c r="AI557" i="1"/>
  <c r="AJ557" i="1"/>
  <c r="AK557" i="1"/>
  <c r="AL557" i="1"/>
  <c r="AI558" i="1"/>
  <c r="AJ558" i="1"/>
  <c r="AK558" i="1"/>
  <c r="AL558" i="1"/>
  <c r="AI559" i="1"/>
  <c r="AJ559" i="1"/>
  <c r="AK559" i="1"/>
  <c r="AL559" i="1"/>
  <c r="AI560" i="1"/>
  <c r="AJ560" i="1"/>
  <c r="AK560" i="1"/>
  <c r="AL560" i="1"/>
  <c r="AI561" i="1"/>
  <c r="AJ561" i="1"/>
  <c r="AK561" i="1"/>
  <c r="AL561" i="1"/>
  <c r="AI562" i="1"/>
  <c r="AJ562" i="1"/>
  <c r="AK562" i="1"/>
  <c r="AL562" i="1"/>
  <c r="AI563" i="1"/>
  <c r="AJ563" i="1"/>
  <c r="AK563" i="1"/>
  <c r="AL563" i="1"/>
  <c r="AI564" i="1"/>
  <c r="AJ564" i="1"/>
  <c r="AK564" i="1"/>
  <c r="AL564" i="1"/>
  <c r="AI565" i="1"/>
  <c r="AJ565" i="1"/>
  <c r="AK565" i="1"/>
  <c r="AL565" i="1"/>
  <c r="AI566" i="1"/>
  <c r="AJ566" i="1"/>
  <c r="AK566" i="1"/>
  <c r="AL566" i="1"/>
  <c r="AI567" i="1"/>
  <c r="AJ567" i="1"/>
  <c r="AK567" i="1"/>
  <c r="AL567" i="1"/>
  <c r="AI568" i="1"/>
  <c r="AJ568" i="1"/>
  <c r="AK568" i="1"/>
  <c r="AL568" i="1"/>
  <c r="AI569" i="1"/>
  <c r="AJ569" i="1"/>
  <c r="AK569" i="1"/>
  <c r="AL569" i="1"/>
  <c r="AI570" i="1"/>
  <c r="AJ570" i="1"/>
  <c r="AK570" i="1"/>
  <c r="AL570" i="1"/>
  <c r="AI571" i="1"/>
  <c r="AJ571" i="1"/>
  <c r="AK571" i="1"/>
  <c r="AL571" i="1"/>
  <c r="AI572" i="1"/>
  <c r="AJ572" i="1"/>
  <c r="AK572" i="1"/>
  <c r="AL572" i="1"/>
  <c r="AI573" i="1"/>
  <c r="AJ573" i="1"/>
  <c r="AK573" i="1"/>
  <c r="AL573" i="1"/>
  <c r="AI574" i="1"/>
  <c r="AJ574" i="1"/>
  <c r="AK574" i="1"/>
  <c r="AL574" i="1"/>
  <c r="AI575" i="1"/>
  <c r="AJ575" i="1"/>
  <c r="AK575" i="1"/>
  <c r="AL575" i="1"/>
  <c r="AI576" i="1"/>
  <c r="AJ576" i="1"/>
  <c r="AK576" i="1"/>
  <c r="AL576" i="1"/>
  <c r="AI577" i="1"/>
  <c r="AJ577" i="1"/>
  <c r="AK577" i="1"/>
  <c r="AL577" i="1"/>
  <c r="AI578" i="1"/>
  <c r="AJ578" i="1"/>
  <c r="AK578" i="1"/>
  <c r="AL578" i="1"/>
  <c r="AI579" i="1"/>
  <c r="AJ579" i="1"/>
  <c r="AK579" i="1"/>
  <c r="AL579" i="1"/>
  <c r="AI580" i="1"/>
  <c r="AJ580" i="1"/>
  <c r="AK580" i="1"/>
  <c r="AL580" i="1"/>
  <c r="AI581" i="1"/>
  <c r="AJ581" i="1"/>
  <c r="AK581" i="1"/>
  <c r="AL581" i="1"/>
  <c r="AI582" i="1"/>
  <c r="AJ582" i="1"/>
  <c r="AK582" i="1"/>
  <c r="AL582" i="1"/>
  <c r="AI583" i="1"/>
  <c r="AJ583" i="1"/>
  <c r="AK583" i="1"/>
  <c r="AL583" i="1"/>
  <c r="AI584" i="1"/>
  <c r="AJ584" i="1"/>
  <c r="AK584" i="1"/>
  <c r="AL584" i="1"/>
  <c r="AI585" i="1"/>
  <c r="AJ585" i="1"/>
  <c r="AK585" i="1"/>
  <c r="AL585" i="1"/>
  <c r="AI586" i="1"/>
  <c r="AJ586" i="1"/>
  <c r="AK586" i="1"/>
  <c r="AL586" i="1"/>
  <c r="AI587" i="1"/>
  <c r="AJ587" i="1"/>
  <c r="AK587" i="1"/>
  <c r="AL587" i="1"/>
  <c r="AI588" i="1"/>
  <c r="AJ588" i="1"/>
  <c r="AK588" i="1"/>
  <c r="AL588" i="1"/>
  <c r="AI589" i="1"/>
  <c r="AJ589" i="1"/>
  <c r="AK589" i="1"/>
  <c r="AL589" i="1"/>
  <c r="AI590" i="1"/>
  <c r="AJ590" i="1"/>
  <c r="AK590" i="1"/>
  <c r="AL590" i="1"/>
  <c r="AI591" i="1"/>
  <c r="AJ591" i="1"/>
  <c r="AK591" i="1"/>
  <c r="AL591" i="1"/>
  <c r="AI592" i="1"/>
  <c r="AJ592" i="1"/>
  <c r="AK592" i="1"/>
  <c r="AL592" i="1"/>
  <c r="AI593" i="1"/>
  <c r="AJ593" i="1"/>
  <c r="AK593" i="1"/>
  <c r="AL593" i="1"/>
  <c r="AI594" i="1"/>
  <c r="AJ594" i="1"/>
  <c r="AK594" i="1"/>
  <c r="AL594" i="1"/>
  <c r="AI595" i="1"/>
  <c r="AJ595" i="1"/>
  <c r="AK595" i="1"/>
  <c r="AL595" i="1"/>
  <c r="AI596" i="1"/>
  <c r="AJ596" i="1"/>
  <c r="AK596" i="1"/>
  <c r="AL596" i="1"/>
  <c r="AI597" i="1"/>
  <c r="AJ597" i="1"/>
  <c r="AK597" i="1"/>
  <c r="AL597" i="1"/>
  <c r="AI598" i="1"/>
  <c r="AJ598" i="1"/>
  <c r="AK598" i="1"/>
  <c r="AL598" i="1"/>
  <c r="AI599" i="1"/>
  <c r="AJ599" i="1"/>
  <c r="AK599" i="1"/>
  <c r="AL599" i="1"/>
  <c r="AI600" i="1"/>
  <c r="AJ600" i="1"/>
  <c r="AK600" i="1"/>
  <c r="AL600" i="1"/>
  <c r="AI601" i="1"/>
  <c r="AJ601" i="1"/>
  <c r="AK601" i="1"/>
  <c r="AL601" i="1"/>
  <c r="AI602" i="1"/>
  <c r="AJ602" i="1"/>
  <c r="AK602" i="1"/>
  <c r="AL602" i="1"/>
  <c r="AI603" i="1"/>
  <c r="AJ603" i="1"/>
  <c r="AK603" i="1"/>
  <c r="AL603" i="1"/>
  <c r="AI604" i="1"/>
  <c r="AJ604" i="1"/>
  <c r="AK604" i="1"/>
  <c r="AL604" i="1"/>
  <c r="AI605" i="1"/>
  <c r="AJ605" i="1"/>
  <c r="AK605" i="1"/>
  <c r="AL605" i="1"/>
  <c r="AI606" i="1"/>
  <c r="AJ606" i="1"/>
  <c r="AK606" i="1"/>
  <c r="AL606" i="1"/>
  <c r="AI607" i="1"/>
  <c r="AJ607" i="1"/>
  <c r="AK607" i="1"/>
  <c r="AL607" i="1"/>
  <c r="AI608" i="1"/>
  <c r="AJ608" i="1"/>
  <c r="AK608" i="1"/>
  <c r="AL608" i="1"/>
  <c r="AI609" i="1"/>
  <c r="AJ609" i="1"/>
  <c r="AK609" i="1"/>
  <c r="AL609" i="1"/>
  <c r="AI610" i="1"/>
  <c r="AJ610" i="1"/>
  <c r="AK610" i="1"/>
  <c r="AL610" i="1"/>
  <c r="AI611" i="1"/>
  <c r="AJ611" i="1"/>
  <c r="AK611" i="1"/>
  <c r="AL611" i="1"/>
  <c r="AI612" i="1"/>
  <c r="AJ612" i="1"/>
  <c r="AK612" i="1"/>
  <c r="AL612" i="1"/>
  <c r="AI613" i="1"/>
  <c r="AJ613" i="1"/>
  <c r="AK613" i="1"/>
  <c r="AL613" i="1"/>
  <c r="AI614" i="1"/>
  <c r="AJ614" i="1"/>
  <c r="AK614" i="1"/>
  <c r="AL614" i="1"/>
  <c r="AI615" i="1"/>
  <c r="AJ615" i="1"/>
  <c r="AK615" i="1"/>
  <c r="AL615" i="1"/>
  <c r="AI616" i="1"/>
  <c r="AJ616" i="1"/>
  <c r="AK616" i="1"/>
  <c r="AL616" i="1"/>
  <c r="AI617" i="1"/>
  <c r="AJ617" i="1"/>
  <c r="AK617" i="1"/>
  <c r="AL617" i="1"/>
  <c r="AI618" i="1"/>
  <c r="AJ618" i="1"/>
  <c r="AK618" i="1"/>
  <c r="AL618" i="1"/>
  <c r="AI619" i="1"/>
  <c r="AJ619" i="1"/>
  <c r="AK619" i="1"/>
  <c r="AL619" i="1"/>
  <c r="AI620" i="1"/>
  <c r="AJ620" i="1"/>
  <c r="AK620" i="1"/>
  <c r="AL620" i="1"/>
  <c r="AI621" i="1"/>
  <c r="AJ621" i="1"/>
  <c r="AK621" i="1"/>
  <c r="AL621" i="1"/>
  <c r="AI622" i="1"/>
  <c r="AJ622" i="1"/>
  <c r="AK622" i="1"/>
  <c r="AL622" i="1"/>
  <c r="AI623" i="1"/>
  <c r="AJ623" i="1"/>
  <c r="AK623" i="1"/>
  <c r="AL623" i="1"/>
  <c r="AI624" i="1"/>
  <c r="AJ624" i="1"/>
  <c r="AK624" i="1"/>
  <c r="AL624" i="1"/>
  <c r="AI625" i="1"/>
  <c r="AJ625" i="1"/>
  <c r="AK625" i="1"/>
  <c r="AL625" i="1"/>
  <c r="AI626" i="1"/>
  <c r="AJ626" i="1"/>
  <c r="AK626" i="1"/>
  <c r="AL626" i="1"/>
  <c r="AI627" i="1"/>
  <c r="AJ627" i="1"/>
  <c r="AK627" i="1"/>
  <c r="AL627" i="1"/>
  <c r="AI628" i="1"/>
  <c r="AJ628" i="1"/>
  <c r="AK628" i="1"/>
  <c r="AL628" i="1"/>
  <c r="AI629" i="1"/>
  <c r="AJ629" i="1"/>
  <c r="AK629" i="1"/>
  <c r="AL629" i="1"/>
  <c r="AI630" i="1"/>
  <c r="AJ630" i="1"/>
  <c r="AK630" i="1"/>
  <c r="AL630" i="1"/>
  <c r="AI631" i="1"/>
  <c r="AJ631" i="1"/>
  <c r="AK631" i="1"/>
  <c r="AL631" i="1"/>
  <c r="AI632" i="1"/>
  <c r="AJ632" i="1"/>
  <c r="AK632" i="1"/>
  <c r="AL632" i="1"/>
  <c r="AI633" i="1"/>
  <c r="AJ633" i="1"/>
  <c r="AK633" i="1"/>
  <c r="AL633" i="1"/>
  <c r="AI634" i="1"/>
  <c r="AJ634" i="1"/>
  <c r="AK634" i="1"/>
  <c r="AL634" i="1"/>
  <c r="AI635" i="1"/>
  <c r="AJ635" i="1"/>
  <c r="AK635" i="1"/>
  <c r="AL635" i="1"/>
  <c r="AI636" i="1"/>
  <c r="AJ636" i="1"/>
  <c r="AK636" i="1"/>
  <c r="AL636" i="1"/>
  <c r="AI637" i="1"/>
  <c r="AJ637" i="1"/>
  <c r="AK637" i="1"/>
  <c r="AL637" i="1"/>
  <c r="AI638" i="1"/>
  <c r="AJ638" i="1"/>
  <c r="AK638" i="1"/>
  <c r="AL638" i="1"/>
  <c r="AI639" i="1"/>
  <c r="AJ639" i="1"/>
  <c r="AK639" i="1"/>
  <c r="AL639" i="1"/>
  <c r="AI640" i="1"/>
  <c r="AJ640" i="1"/>
  <c r="AK640" i="1"/>
  <c r="AL640" i="1"/>
  <c r="AI641" i="1"/>
  <c r="AJ641" i="1"/>
  <c r="AK641" i="1"/>
  <c r="AL641" i="1"/>
  <c r="AI642" i="1"/>
  <c r="AJ642" i="1"/>
  <c r="AK642" i="1"/>
  <c r="AL642" i="1"/>
  <c r="AI643" i="1"/>
  <c r="AJ643" i="1"/>
  <c r="AK643" i="1"/>
  <c r="AL643" i="1"/>
  <c r="AI644" i="1"/>
  <c r="AJ644" i="1"/>
  <c r="AK644" i="1"/>
  <c r="AL644" i="1"/>
  <c r="AI645" i="1"/>
  <c r="AJ645" i="1"/>
  <c r="AK645" i="1"/>
  <c r="AL645" i="1"/>
  <c r="AI646" i="1"/>
  <c r="AJ646" i="1"/>
  <c r="AK646" i="1"/>
  <c r="AL646" i="1"/>
  <c r="AI647" i="1"/>
  <c r="AJ647" i="1"/>
  <c r="AK647" i="1"/>
  <c r="AL647" i="1"/>
  <c r="AI648" i="1"/>
  <c r="AJ648" i="1"/>
  <c r="AK648" i="1"/>
  <c r="AL648" i="1"/>
  <c r="AI649" i="1"/>
  <c r="AJ649" i="1"/>
  <c r="AK649" i="1"/>
  <c r="AL649" i="1"/>
  <c r="AI650" i="1"/>
  <c r="AJ650" i="1"/>
  <c r="AK650" i="1"/>
  <c r="AL650" i="1"/>
  <c r="AI651" i="1"/>
  <c r="AJ651" i="1"/>
  <c r="AK651" i="1"/>
  <c r="AL651" i="1"/>
  <c r="AI652" i="1"/>
  <c r="AJ652" i="1"/>
  <c r="AK652" i="1"/>
  <c r="AL652" i="1"/>
  <c r="AI653" i="1"/>
  <c r="AJ653" i="1"/>
  <c r="AK653" i="1"/>
  <c r="AL653" i="1"/>
  <c r="AI654" i="1"/>
  <c r="AJ654" i="1"/>
  <c r="AK654" i="1"/>
  <c r="AL654" i="1"/>
  <c r="AI655" i="1"/>
  <c r="AJ655" i="1"/>
  <c r="AK655" i="1"/>
  <c r="AL655" i="1"/>
  <c r="AI656" i="1"/>
  <c r="AJ656" i="1"/>
  <c r="AK656" i="1"/>
  <c r="AL656" i="1"/>
  <c r="AI657" i="1"/>
  <c r="AJ657" i="1"/>
  <c r="AK657" i="1"/>
  <c r="AL657" i="1"/>
  <c r="AI658" i="1"/>
  <c r="AJ658" i="1"/>
  <c r="AK658" i="1"/>
  <c r="AL658" i="1"/>
  <c r="AI659" i="1"/>
  <c r="AJ659" i="1"/>
  <c r="AK659" i="1"/>
  <c r="AL659" i="1"/>
  <c r="AI660" i="1"/>
  <c r="AJ660" i="1"/>
  <c r="AK660" i="1"/>
  <c r="AL660" i="1"/>
  <c r="AI661" i="1"/>
  <c r="AJ661" i="1"/>
  <c r="AK661" i="1"/>
  <c r="AL661" i="1"/>
  <c r="AI662" i="1"/>
  <c r="AJ662" i="1"/>
  <c r="AK662" i="1"/>
  <c r="AL662" i="1"/>
  <c r="AI663" i="1"/>
  <c r="AJ663" i="1"/>
  <c r="AK663" i="1"/>
  <c r="AL663" i="1"/>
  <c r="AI664" i="1"/>
  <c r="AJ664" i="1"/>
  <c r="AK664" i="1"/>
  <c r="AL664" i="1"/>
  <c r="AI665" i="1"/>
  <c r="AJ665" i="1"/>
  <c r="AK665" i="1"/>
  <c r="AL665" i="1"/>
  <c r="AI666" i="1"/>
  <c r="AJ666" i="1"/>
  <c r="AK666" i="1"/>
  <c r="AL666" i="1"/>
  <c r="AI667" i="1"/>
  <c r="AJ667" i="1"/>
  <c r="AK667" i="1"/>
  <c r="AL667" i="1"/>
  <c r="AI668" i="1"/>
  <c r="AJ668" i="1"/>
  <c r="AK668" i="1"/>
  <c r="AL668" i="1"/>
  <c r="AI669" i="1"/>
  <c r="AJ669" i="1"/>
  <c r="AK669" i="1"/>
  <c r="AL669" i="1"/>
  <c r="AI670" i="1"/>
  <c r="AJ670" i="1"/>
  <c r="AK670" i="1"/>
  <c r="AL670" i="1"/>
  <c r="AI671" i="1"/>
  <c r="AJ671" i="1"/>
  <c r="AK671" i="1"/>
  <c r="AL671" i="1"/>
  <c r="AI672" i="1"/>
  <c r="AJ672" i="1"/>
  <c r="AK672" i="1"/>
  <c r="AL672" i="1"/>
  <c r="AI673" i="1"/>
  <c r="AJ673" i="1"/>
  <c r="AK673" i="1"/>
  <c r="AL673" i="1"/>
  <c r="AI674" i="1"/>
  <c r="AJ674" i="1"/>
  <c r="AK674" i="1"/>
  <c r="AL674" i="1"/>
  <c r="AI675" i="1"/>
  <c r="AJ675" i="1"/>
  <c r="AK675" i="1"/>
  <c r="AL675" i="1"/>
  <c r="AI676" i="1"/>
  <c r="AJ676" i="1"/>
  <c r="AK676" i="1"/>
  <c r="AL676" i="1"/>
  <c r="AI677" i="1"/>
  <c r="AJ677" i="1"/>
  <c r="AK677" i="1"/>
  <c r="AL677" i="1"/>
  <c r="AI678" i="1"/>
  <c r="AJ678" i="1"/>
  <c r="AK678" i="1"/>
  <c r="AL678" i="1"/>
  <c r="AI679" i="1"/>
  <c r="AJ679" i="1"/>
  <c r="AK679" i="1"/>
  <c r="AL679" i="1"/>
  <c r="AI680" i="1"/>
  <c r="AJ680" i="1"/>
  <c r="AK680" i="1"/>
  <c r="AL680" i="1"/>
  <c r="AI681" i="1"/>
  <c r="AJ681" i="1"/>
  <c r="AK681" i="1"/>
  <c r="AL681" i="1"/>
  <c r="AI682" i="1"/>
  <c r="AJ682" i="1"/>
  <c r="AK682" i="1"/>
  <c r="AL682" i="1"/>
  <c r="AI683" i="1"/>
  <c r="AJ683" i="1"/>
  <c r="AK683" i="1"/>
  <c r="AL683" i="1"/>
  <c r="AI684" i="1"/>
  <c r="AJ684" i="1"/>
  <c r="AK684" i="1"/>
  <c r="AL684" i="1"/>
  <c r="AI685" i="1"/>
  <c r="AJ685" i="1"/>
  <c r="AK685" i="1"/>
  <c r="AL685" i="1"/>
  <c r="AI686" i="1"/>
  <c r="AJ686" i="1"/>
  <c r="AK686" i="1"/>
  <c r="AL686" i="1"/>
  <c r="AI687" i="1"/>
  <c r="AJ687" i="1"/>
  <c r="AK687" i="1"/>
  <c r="AL687" i="1"/>
  <c r="AI688" i="1"/>
  <c r="AJ688" i="1"/>
  <c r="AK688" i="1"/>
  <c r="AL688" i="1"/>
  <c r="AI689" i="1"/>
  <c r="AJ689" i="1"/>
  <c r="AK689" i="1"/>
  <c r="AL689" i="1"/>
  <c r="AI690" i="1"/>
  <c r="AJ690" i="1"/>
  <c r="AK690" i="1"/>
  <c r="AL690" i="1"/>
  <c r="AI691" i="1"/>
  <c r="AJ691" i="1"/>
  <c r="AK691" i="1"/>
  <c r="AL691" i="1"/>
  <c r="AI692" i="1"/>
  <c r="AJ692" i="1"/>
  <c r="AK692" i="1"/>
  <c r="AL692" i="1"/>
  <c r="AI693" i="1"/>
  <c r="AJ693" i="1"/>
  <c r="AK693" i="1"/>
  <c r="AL693" i="1"/>
  <c r="AI694" i="1"/>
  <c r="AJ694" i="1"/>
  <c r="AK694" i="1"/>
  <c r="AL694" i="1"/>
  <c r="AI695" i="1"/>
  <c r="AJ695" i="1"/>
  <c r="AK695" i="1"/>
  <c r="AL695" i="1"/>
  <c r="AI696" i="1"/>
  <c r="AJ696" i="1"/>
  <c r="AK696" i="1"/>
  <c r="AL696" i="1"/>
  <c r="AI697" i="1"/>
  <c r="AJ697" i="1"/>
  <c r="AK697" i="1"/>
  <c r="AL697" i="1"/>
  <c r="AI698" i="1"/>
  <c r="AJ698" i="1"/>
  <c r="AK698" i="1"/>
  <c r="AL698" i="1"/>
  <c r="AI699" i="1"/>
  <c r="AJ699" i="1"/>
  <c r="AK699" i="1"/>
  <c r="AL699" i="1"/>
  <c r="AI700" i="1"/>
  <c r="AJ700" i="1"/>
  <c r="AK700" i="1"/>
  <c r="AL700" i="1"/>
  <c r="AI701" i="1"/>
  <c r="AJ701" i="1"/>
  <c r="AK701" i="1"/>
  <c r="AL701" i="1"/>
  <c r="AI702" i="1"/>
  <c r="AJ702" i="1"/>
  <c r="AK702" i="1"/>
  <c r="AL702" i="1"/>
  <c r="AI703" i="1"/>
  <c r="AJ703" i="1"/>
  <c r="AK703" i="1"/>
  <c r="AL703" i="1"/>
  <c r="AI704" i="1"/>
  <c r="AJ704" i="1"/>
  <c r="AK704" i="1"/>
  <c r="AL704" i="1"/>
  <c r="AI705" i="1"/>
  <c r="AJ705" i="1"/>
  <c r="AK705" i="1"/>
  <c r="AL705" i="1"/>
  <c r="AI706" i="1"/>
  <c r="AJ706" i="1"/>
  <c r="AK706" i="1"/>
  <c r="AL706" i="1"/>
  <c r="AI707" i="1"/>
  <c r="AJ707" i="1"/>
  <c r="AK707" i="1"/>
  <c r="AL707" i="1"/>
  <c r="AI708" i="1"/>
  <c r="AJ708" i="1"/>
  <c r="AK708" i="1"/>
  <c r="AL708" i="1"/>
  <c r="AI709" i="1"/>
  <c r="AJ709" i="1"/>
  <c r="AK709" i="1"/>
  <c r="AL709" i="1"/>
  <c r="AI710" i="1"/>
  <c r="AJ710" i="1"/>
  <c r="AK710" i="1"/>
  <c r="AL710" i="1"/>
  <c r="AI711" i="1"/>
  <c r="AJ711" i="1"/>
  <c r="AK711" i="1"/>
  <c r="AL711" i="1"/>
  <c r="AI712" i="1"/>
  <c r="AJ712" i="1"/>
  <c r="AK712" i="1"/>
  <c r="AL712" i="1"/>
  <c r="AI713" i="1"/>
  <c r="AJ713" i="1"/>
  <c r="AK713" i="1"/>
  <c r="AL713" i="1"/>
  <c r="AI714" i="1"/>
  <c r="AJ714" i="1"/>
  <c r="AK714" i="1"/>
  <c r="AL714" i="1"/>
  <c r="AI715" i="1"/>
  <c r="AJ715" i="1"/>
  <c r="AK715" i="1"/>
  <c r="AL715" i="1"/>
  <c r="AI716" i="1"/>
  <c r="AJ716" i="1"/>
  <c r="AK716" i="1"/>
  <c r="AL716" i="1"/>
  <c r="AI717" i="1"/>
  <c r="AJ717" i="1"/>
  <c r="AK717" i="1"/>
  <c r="AL717" i="1"/>
  <c r="AI718" i="1"/>
  <c r="AJ718" i="1"/>
  <c r="AK718" i="1"/>
  <c r="AL718" i="1"/>
  <c r="AI719" i="1"/>
  <c r="AJ719" i="1"/>
  <c r="AK719" i="1"/>
  <c r="AL719" i="1"/>
  <c r="AI720" i="1"/>
  <c r="AJ720" i="1"/>
  <c r="AK720" i="1"/>
  <c r="AL720" i="1"/>
  <c r="AI721" i="1"/>
  <c r="AJ721" i="1"/>
  <c r="AK721" i="1"/>
  <c r="AL721" i="1"/>
  <c r="AI722" i="1"/>
  <c r="AJ722" i="1"/>
  <c r="AK722" i="1"/>
  <c r="AL722" i="1"/>
  <c r="AI723" i="1"/>
  <c r="AJ723" i="1"/>
  <c r="AK723" i="1"/>
  <c r="AL723" i="1"/>
  <c r="AI724" i="1"/>
  <c r="AJ724" i="1"/>
  <c r="AK724" i="1"/>
  <c r="AL724" i="1"/>
  <c r="AI725" i="1"/>
  <c r="AJ725" i="1"/>
  <c r="AK725" i="1"/>
  <c r="AL725" i="1"/>
  <c r="AI726" i="1"/>
  <c r="AJ726" i="1"/>
  <c r="AK726" i="1"/>
  <c r="AL726" i="1"/>
  <c r="AI727" i="1"/>
  <c r="AJ727" i="1"/>
  <c r="AK727" i="1"/>
  <c r="AL727" i="1"/>
  <c r="AI728" i="1"/>
  <c r="AJ728" i="1"/>
  <c r="AK728" i="1"/>
  <c r="AL728" i="1"/>
  <c r="AI729" i="1"/>
  <c r="AJ729" i="1"/>
  <c r="AK729" i="1"/>
  <c r="AL729" i="1"/>
  <c r="AI730" i="1"/>
  <c r="AJ730" i="1"/>
  <c r="AK730" i="1"/>
  <c r="AL730" i="1"/>
  <c r="AI731" i="1"/>
  <c r="AJ731" i="1"/>
  <c r="AK731" i="1"/>
  <c r="AL731" i="1"/>
  <c r="AI732" i="1"/>
  <c r="AJ732" i="1"/>
  <c r="AK732" i="1"/>
  <c r="AL732" i="1"/>
  <c r="AI733" i="1"/>
  <c r="AJ733" i="1"/>
  <c r="AK733" i="1"/>
  <c r="AL733" i="1"/>
  <c r="AI734" i="1"/>
  <c r="AJ734" i="1"/>
  <c r="AK734" i="1"/>
  <c r="AL734" i="1"/>
  <c r="AI735" i="1"/>
  <c r="AJ735" i="1"/>
  <c r="AK735" i="1"/>
  <c r="AL735" i="1"/>
  <c r="AI736" i="1"/>
  <c r="AJ736" i="1"/>
  <c r="AK736" i="1"/>
  <c r="AL736" i="1"/>
  <c r="AI737" i="1"/>
  <c r="AJ737" i="1"/>
  <c r="AK737" i="1"/>
  <c r="AL737" i="1"/>
  <c r="AI738" i="1"/>
  <c r="AJ738" i="1"/>
  <c r="AK738" i="1"/>
  <c r="AL738" i="1"/>
  <c r="AI739" i="1"/>
  <c r="AJ739" i="1"/>
  <c r="AK739" i="1"/>
  <c r="AL739" i="1"/>
  <c r="AI740" i="1"/>
  <c r="AJ740" i="1"/>
  <c r="AK740" i="1"/>
  <c r="AL740" i="1"/>
  <c r="AI741" i="1"/>
  <c r="AJ741" i="1"/>
  <c r="AK741" i="1"/>
  <c r="AL741" i="1"/>
  <c r="AI742" i="1"/>
  <c r="AJ742" i="1"/>
  <c r="AK742" i="1"/>
  <c r="AL742" i="1"/>
  <c r="AI743" i="1"/>
  <c r="AJ743" i="1"/>
  <c r="AK743" i="1"/>
  <c r="AL743" i="1"/>
  <c r="AI744" i="1"/>
  <c r="AJ744" i="1"/>
  <c r="AK744" i="1"/>
  <c r="AL744" i="1"/>
  <c r="AL2" i="1"/>
  <c r="AK2" i="1"/>
  <c r="AJ2" i="1"/>
  <c r="AI2" i="1"/>
  <c r="AI745" i="1" s="1"/>
  <c r="AJ745" i="1" l="1"/>
</calcChain>
</file>

<file path=xl/sharedStrings.xml><?xml version="1.0" encoding="utf-8"?>
<sst xmlns="http://schemas.openxmlformats.org/spreadsheetml/2006/main" count="6805" uniqueCount="442">
  <si>
    <t>BILL_MONTH</t>
  </si>
  <si>
    <t>SCNO</t>
  </si>
  <si>
    <t>NAME</t>
  </si>
  <si>
    <t>CIR_NAME</t>
  </si>
  <si>
    <t>DIV_NAME</t>
  </si>
  <si>
    <t>SUB_DIV_NAME</t>
  </si>
  <si>
    <t>SEC_NAME</t>
  </si>
  <si>
    <t>CAT</t>
  </si>
  <si>
    <t>CATAB</t>
  </si>
  <si>
    <t>SPECIFIED_VOLTAGE</t>
  </si>
  <si>
    <t>ACTUAL_VOLTAGE</t>
  </si>
  <si>
    <t>CMD</t>
  </si>
  <si>
    <t>STATUS</t>
  </si>
  <si>
    <t>RKWH</t>
  </si>
  <si>
    <t>RKVAH</t>
  </si>
  <si>
    <t>RKVA</t>
  </si>
  <si>
    <t>BKVAH</t>
  </si>
  <si>
    <t>BILLED_UNITS</t>
  </si>
  <si>
    <t>BMD</t>
  </si>
  <si>
    <t>OA_KVAH</t>
  </si>
  <si>
    <t>OA_KVA</t>
  </si>
  <si>
    <t>TP_KVAH</t>
  </si>
  <si>
    <t>TP_KVA</t>
  </si>
  <si>
    <t>INTRASTATE_KVAH</t>
  </si>
  <si>
    <t>INTRASTATE_KVA</t>
  </si>
  <si>
    <t>GPCL1_KVAH</t>
  </si>
  <si>
    <t>GPCL1_KVA</t>
  </si>
  <si>
    <t>GPCL2_KVAH</t>
  </si>
  <si>
    <t>GPCL2_KVA</t>
  </si>
  <si>
    <t>NETMETER_UNITS</t>
  </si>
  <si>
    <t>NETMETER_ADJ_UNITS</t>
  </si>
  <si>
    <t>NETMETER_BANKED_UNITS</t>
  </si>
  <si>
    <t>DISCOM_KVAH</t>
  </si>
  <si>
    <t>DISCOM_KVA</t>
  </si>
  <si>
    <t>01-10-20</t>
  </si>
  <si>
    <t>BJH1015</t>
  </si>
  <si>
    <t>M/S.SARVOTHAM CARE</t>
  </si>
  <si>
    <t>BANJARA HILLS</t>
  </si>
  <si>
    <t>JUBILEE HILLS</t>
  </si>
  <si>
    <t>MADHAPUR</t>
  </si>
  <si>
    <t>2</t>
  </si>
  <si>
    <t>01</t>
  </si>
  <si>
    <t>BJH1304</t>
  </si>
  <si>
    <t>M/S. TRION PROPERTIES (P) LTD.</t>
  </si>
  <si>
    <t>BJH369</t>
  </si>
  <si>
    <t>M/s. HSIL LIMITED</t>
  </si>
  <si>
    <t>GREEN LANDS</t>
  </si>
  <si>
    <t>SANATHNAGAR</t>
  </si>
  <si>
    <t>1A</t>
  </si>
  <si>
    <t>BJH698</t>
  </si>
  <si>
    <t>NBTR MEMORIAL CANCER FUND</t>
  </si>
  <si>
    <t>BJH718</t>
  </si>
  <si>
    <t>M/S. TATA COMMUNICATIONS LTD</t>
  </si>
  <si>
    <t>02</t>
  </si>
  <si>
    <t>BJH922</t>
  </si>
  <si>
    <t>M/S. I LABS HTC (P) LTD.</t>
  </si>
  <si>
    <t>BJH936</t>
  </si>
  <si>
    <t>M/S. ENN ENN CORP LTD.</t>
  </si>
  <si>
    <t>BJH954</t>
  </si>
  <si>
    <t>CBC1291</t>
  </si>
  <si>
    <t xml:space="preserve">M/S.HSBC SOFTWARE DEVELOPMENT </t>
  </si>
  <si>
    <t>CYBERCITY</t>
  </si>
  <si>
    <t>KONDAPUR</t>
  </si>
  <si>
    <t>CBC1400</t>
  </si>
  <si>
    <t>M/S. CYIENT LIMITED</t>
  </si>
  <si>
    <t>GACHIBOWLI</t>
  </si>
  <si>
    <t>CBC176</t>
  </si>
  <si>
    <t>MANAGER/M&amp;S/PD</t>
  </si>
  <si>
    <t>22</t>
  </si>
  <si>
    <t>CBC1820</t>
  </si>
  <si>
    <t>M/S. ICICI BANK LTD.</t>
  </si>
  <si>
    <t>CBC384</t>
  </si>
  <si>
    <t>PRINCIPAL JNTU COLLEGE OF E</t>
  </si>
  <si>
    <t>KPHB</t>
  </si>
  <si>
    <t>K P H B COLONY</t>
  </si>
  <si>
    <t>CBC946</t>
  </si>
  <si>
    <t>M/S.INFOSYS LTD.</t>
  </si>
  <si>
    <t>HBG056</t>
  </si>
  <si>
    <t>CHIEF ENGINEER</t>
  </si>
  <si>
    <t>HABSIGUDA</t>
  </si>
  <si>
    <t>SAINIKPURI</t>
  </si>
  <si>
    <t>KUSHAIGUDA</t>
  </si>
  <si>
    <t>HBG1035</t>
  </si>
  <si>
    <t>M/s.Genpact India Private Ltd</t>
  </si>
  <si>
    <t>HBG1304</t>
  </si>
  <si>
    <t>M/S.HERITAGE FOODS LTD.</t>
  </si>
  <si>
    <t>UPPAL</t>
  </si>
  <si>
    <t>HBG143</t>
  </si>
  <si>
    <t>M/s. G.V.K. Biosciences Private Limited</t>
  </si>
  <si>
    <t>NACHARAM</t>
  </si>
  <si>
    <t>HBG1509</t>
  </si>
  <si>
    <t>M/S. IDEA CELLULAR LTD.</t>
  </si>
  <si>
    <t>HBG1535</t>
  </si>
  <si>
    <t>M/S GAJANAN TAMRA INDUSTRIES PRIVATE LIMITED</t>
  </si>
  <si>
    <t>HBG164</t>
  </si>
  <si>
    <t>M/S. BHAGYANAGAR INDIA LTD.</t>
  </si>
  <si>
    <t>HBG1934</t>
  </si>
  <si>
    <t>M/S. INFOSYS LIMITED</t>
  </si>
  <si>
    <t>KEESARA</t>
  </si>
  <si>
    <t>GHATKESAR</t>
  </si>
  <si>
    <t>HBG2812</t>
  </si>
  <si>
    <t>M/S. G.V.K BIOSCIENCES .</t>
  </si>
  <si>
    <t>MALLAPUR</t>
  </si>
  <si>
    <t>HBG2859</t>
  </si>
  <si>
    <t>M/S.GAJANAN TAMRA INDUSTRIES PVT.LTD</t>
  </si>
  <si>
    <t>CHERLAPALLY</t>
  </si>
  <si>
    <t>CHERLAPALLY-I</t>
  </si>
  <si>
    <t>HBG498</t>
  </si>
  <si>
    <t>SIFCO METAL INDUSTRIES</t>
  </si>
  <si>
    <t>HDC056</t>
  </si>
  <si>
    <t>ANNAPOORNA ASSOCIATES</t>
  </si>
  <si>
    <t>HYDERABAD CENTRAL</t>
  </si>
  <si>
    <t>SAIFABAD</t>
  </si>
  <si>
    <t>HYDERGUDA</t>
  </si>
  <si>
    <t>ABIDS</t>
  </si>
  <si>
    <t>HDC177</t>
  </si>
  <si>
    <t>VAZIR SULTAN TOBACCO CO</t>
  </si>
  <si>
    <t>AZAMABAD</t>
  </si>
  <si>
    <t>VST</t>
  </si>
  <si>
    <t>MUSHEERABAD</t>
  </si>
  <si>
    <t>HDC596</t>
  </si>
  <si>
    <t>PRAGATHI OFFSET P LTD</t>
  </si>
  <si>
    <t>MEHDIPATNAM</t>
  </si>
  <si>
    <t>AC GUARDS</t>
  </si>
  <si>
    <t>A C GUARDS</t>
  </si>
  <si>
    <t>HDC632</t>
  </si>
  <si>
    <t>M/S.IDEA CELLULAR LTD.</t>
  </si>
  <si>
    <t>HDC700</t>
  </si>
  <si>
    <t>CARE HOSPITAL</t>
  </si>
  <si>
    <t>ANAND NAGAR</t>
  </si>
  <si>
    <t>HDS195</t>
  </si>
  <si>
    <t>BHARAT DYNAMICS LTD</t>
  </si>
  <si>
    <t>HYDERABAD SOUTH</t>
  </si>
  <si>
    <t>ASMANGADH</t>
  </si>
  <si>
    <t>SANTOSHNAGAR</t>
  </si>
  <si>
    <t>MBN1139</t>
  </si>
  <si>
    <t>ELLENBARRIES INDUSTRIAL GASES LTD</t>
  </si>
  <si>
    <t>MAHABOOBNAGAR</t>
  </si>
  <si>
    <t>JADCHERLA</t>
  </si>
  <si>
    <t>MBN586</t>
  </si>
  <si>
    <t>GTN ENGINEERING (INDIA) LIMITED</t>
  </si>
  <si>
    <t>RAJAPUR</t>
  </si>
  <si>
    <t>BALANAGAR</t>
  </si>
  <si>
    <t>MBN719</t>
  </si>
  <si>
    <t>M/S. DILIP REROLLING (P) LTD.</t>
  </si>
  <si>
    <t>MBN724</t>
  </si>
  <si>
    <t>M/S HARIOM PIPE INDUSTRIES LTD</t>
  </si>
  <si>
    <t>MBN725</t>
  </si>
  <si>
    <t>M/S. NAVADURGA BILETS (P) LTD.</t>
  </si>
  <si>
    <t>MBN765</t>
  </si>
  <si>
    <t>M/S. AURABINDO PHARMA LTD.</t>
  </si>
  <si>
    <t>MBN983</t>
  </si>
  <si>
    <t>M/S SGD PHARMA INDIA LTD</t>
  </si>
  <si>
    <t>MOOSAPET</t>
  </si>
  <si>
    <t>MCL1044</t>
  </si>
  <si>
    <t>M/S GRANULES (I) LTD</t>
  </si>
  <si>
    <t>MEDCHAL</t>
  </si>
  <si>
    <t>JEEDIMETLA</t>
  </si>
  <si>
    <t>SHAPURNAGAR</t>
  </si>
  <si>
    <t>D P PALLY</t>
  </si>
  <si>
    <t>MCL1070</t>
  </si>
  <si>
    <t>M/S AURABINDO PHARMA LTD</t>
  </si>
  <si>
    <t>KUKATPALLY</t>
  </si>
  <si>
    <t>MIYAPUR</t>
  </si>
  <si>
    <t>BACHUPALLY</t>
  </si>
  <si>
    <t>MCL1243</t>
  </si>
  <si>
    <t>M/S. GRIP STRAPPING TECHNOLOGI</t>
  </si>
  <si>
    <t>MEDCHAL RURAL</t>
  </si>
  <si>
    <t>MCL1357</t>
  </si>
  <si>
    <t>M/S.REDDYS LABORATORIES LTD.</t>
  </si>
  <si>
    <t>MCL1527</t>
  </si>
  <si>
    <t>M/S. SARWOTTAM ISPAT LTD.</t>
  </si>
  <si>
    <t>MEDCHAL TOWN</t>
  </si>
  <si>
    <t>MCL1942</t>
  </si>
  <si>
    <t>M/S. K.J.R POLY FILMS(P) LTD.</t>
  </si>
  <si>
    <t>MCL300</t>
  </si>
  <si>
    <t>JAIRAJ ISPAT P LTD</t>
  </si>
  <si>
    <t>MCL620</t>
  </si>
  <si>
    <t>AGARWAL FOUNDARIES</t>
  </si>
  <si>
    <t>QUTBULLAPUR</t>
  </si>
  <si>
    <t>KOMPALLY</t>
  </si>
  <si>
    <t>24</t>
  </si>
  <si>
    <t>MCL658</t>
  </si>
  <si>
    <t>M/S AURORE PHARMACEUTICALS PRIVATE LIMITED</t>
  </si>
  <si>
    <t>MCL696</t>
  </si>
  <si>
    <t>DR.REDDYS LABORATORIES LTD.</t>
  </si>
  <si>
    <t>MCL713</t>
  </si>
  <si>
    <t>DR.REDDY'S LABORATORY</t>
  </si>
  <si>
    <t>MCL766</t>
  </si>
  <si>
    <t>GLAND PHARMA LTD</t>
  </si>
  <si>
    <t>MCL848</t>
  </si>
  <si>
    <t>AUROBINDO PHARMA LTD</t>
  </si>
  <si>
    <t>MCL906</t>
  </si>
  <si>
    <t>SARWOTHAM CARE LTD</t>
  </si>
  <si>
    <t>MDK1060</t>
  </si>
  <si>
    <t>M/S. RADHA SMELTERS LTD.</t>
  </si>
  <si>
    <t>MEDAK</t>
  </si>
  <si>
    <t>CHINNA SHANKERAMPET</t>
  </si>
  <si>
    <t>MDK1150</t>
  </si>
  <si>
    <t>M/S. JEEVAKA INDUSTRIES LTD.</t>
  </si>
  <si>
    <t>TOOPRAN</t>
  </si>
  <si>
    <t>RAMAYAMPET</t>
  </si>
  <si>
    <t>CHEGUNTA</t>
  </si>
  <si>
    <t>MDK1395</t>
  </si>
  <si>
    <t>MDK735</t>
  </si>
  <si>
    <t>MAHALAKSHMI PROFILES (P) LTD.</t>
  </si>
  <si>
    <t>KALKALL</t>
  </si>
  <si>
    <t>MDK893</t>
  </si>
  <si>
    <t>M/S.AGARWAL FOUNDRIES (P) LTD.</t>
  </si>
  <si>
    <t>NLG225</t>
  </si>
  <si>
    <t>DR.REDDY'S LABORATORIES</t>
  </si>
  <si>
    <t>NALGONDA</t>
  </si>
  <si>
    <t>MIRYALGUDA</t>
  </si>
  <si>
    <t>VEMULAPALLY</t>
  </si>
  <si>
    <t>TRIPURARAM</t>
  </si>
  <si>
    <t>NLG444</t>
  </si>
  <si>
    <t>GENERAL MANAGER(ENGG)</t>
  </si>
  <si>
    <t>DEVARKONDA</t>
  </si>
  <si>
    <t>P.A.PALLI</t>
  </si>
  <si>
    <t>1E</t>
  </si>
  <si>
    <t>NLG445</t>
  </si>
  <si>
    <t>GENERAL MANAGER (ENGG.)</t>
  </si>
  <si>
    <t>NAMPALLY</t>
  </si>
  <si>
    <t>CHINTHAPALLI</t>
  </si>
  <si>
    <t>NLG446</t>
  </si>
  <si>
    <t>GENERAL MANAGER (ENGG)</t>
  </si>
  <si>
    <t>NLG585</t>
  </si>
  <si>
    <t>M/S. VISHAKA INDUSTRIES LTD.</t>
  </si>
  <si>
    <t>RJN1102</t>
  </si>
  <si>
    <t>M/S JAGRITI STEEL PRIVATE LIMITED</t>
  </si>
  <si>
    <t>RAJENDRA NAGAR</t>
  </si>
  <si>
    <t>SHADNAGAR</t>
  </si>
  <si>
    <t>KOTHUR</t>
  </si>
  <si>
    <t>RJN1884</t>
  </si>
  <si>
    <t>ANAND ISPAT UDYOG</t>
  </si>
  <si>
    <t>RJN1910</t>
  </si>
  <si>
    <t>BINJU SARIA ISPATH (P) LTD.</t>
  </si>
  <si>
    <t>RJN1927</t>
  </si>
  <si>
    <t>M/S. MAHA SHIV SHAKTI STEEL RO</t>
  </si>
  <si>
    <t>RJN1957</t>
  </si>
  <si>
    <t xml:space="preserve">M/S. SALASAR IRON &amp; STEEL (P) </t>
  </si>
  <si>
    <t>SHADNAGAR RURAL</t>
  </si>
  <si>
    <t>RJN1973</t>
  </si>
  <si>
    <t>RAYALASEEMA INDUSTRIES INDIA PVT LIMITED</t>
  </si>
  <si>
    <t>RJN1995</t>
  </si>
  <si>
    <t>M/s Sri Mahavir Steel</t>
  </si>
  <si>
    <t>RJN371</t>
  </si>
  <si>
    <t>VINAYAK STEELS LTD</t>
  </si>
  <si>
    <t>RJN398</t>
  </si>
  <si>
    <t>MAHESWARI OIL INDUSTRIES(P) LT</t>
  </si>
  <si>
    <t>GAGANPAHAD</t>
  </si>
  <si>
    <t>KATEDAN</t>
  </si>
  <si>
    <t>RJN484</t>
  </si>
  <si>
    <t>M/S. KESHREE METALURGIES PVT L</t>
  </si>
  <si>
    <t>RJN502</t>
  </si>
  <si>
    <t>NATCO PHARMA LIMITED</t>
  </si>
  <si>
    <t>RJN506</t>
  </si>
  <si>
    <t>NATCO PHARMA LTD.</t>
  </si>
  <si>
    <t>RJN557</t>
  </si>
  <si>
    <t>HBL LTD</t>
  </si>
  <si>
    <t>RJN629</t>
  </si>
  <si>
    <t>ARYAM STEELS (P) LTD.</t>
  </si>
  <si>
    <t>RJN699</t>
  </si>
  <si>
    <t>M/S. MANASA SAROVAR ISPAT INDI</t>
  </si>
  <si>
    <t>RJN759</t>
  </si>
  <si>
    <t>M/S. DEEVYA SHAKTI PAPER MILLS</t>
  </si>
  <si>
    <t>KONDURG</t>
  </si>
  <si>
    <t>RJN773</t>
  </si>
  <si>
    <t>M/S. DEVASHREE ISPAT (P) LTD.U</t>
  </si>
  <si>
    <t>RJN890</t>
  </si>
  <si>
    <t>M/S. SCAN ENERGY &amp; POWER LTD.</t>
  </si>
  <si>
    <t>SDP1140</t>
  </si>
  <si>
    <t>M/S.KDA ISPAT (P) LTD.</t>
  </si>
  <si>
    <t>SIDDIPET</t>
  </si>
  <si>
    <t>GAJWEL</t>
  </si>
  <si>
    <t>SEC520</t>
  </si>
  <si>
    <t>KRISHNA INSTITUTE OF</t>
  </si>
  <si>
    <t>SECUNDERABAD</t>
  </si>
  <si>
    <t>PARADISE</t>
  </si>
  <si>
    <t>JAMES STREET</t>
  </si>
  <si>
    <t>SGR003</t>
  </si>
  <si>
    <t>SANGAREDDY</t>
  </si>
  <si>
    <t>PATANCHERU</t>
  </si>
  <si>
    <t>PATANCHERU TOWN</t>
  </si>
  <si>
    <t>SGR008</t>
  </si>
  <si>
    <t>PENNAR INDUSTRIES LTD</t>
  </si>
  <si>
    <t>SGR063</t>
  </si>
  <si>
    <t>M/S. SIGNODE INDIA LTD.</t>
  </si>
  <si>
    <t>ISNAPUR</t>
  </si>
  <si>
    <t>SGR085</t>
  </si>
  <si>
    <t>M/s.HUHTAMAKI PPL LIMITED</t>
  </si>
  <si>
    <t>BOLLARAM</t>
  </si>
  <si>
    <t>SGR117</t>
  </si>
  <si>
    <t>GENERAL MANAGER ORDINANCE FACT</t>
  </si>
  <si>
    <t>SANGAREDDY RURAL</t>
  </si>
  <si>
    <t>SGR1203</t>
  </si>
  <si>
    <t>M/S. AUROBINDO PHARMA LTD.</t>
  </si>
  <si>
    <t>SGR123</t>
  </si>
  <si>
    <t>DR REDDY'S LABORATORIES  LTD.</t>
  </si>
  <si>
    <t>SGR127</t>
  </si>
  <si>
    <t>DR. REDDY LABORATORIES LTD</t>
  </si>
  <si>
    <t>SGR1308</t>
  </si>
  <si>
    <t>M/S. ALPLA (INDIA) PVT LTD.</t>
  </si>
  <si>
    <t>SGR151</t>
  </si>
  <si>
    <t>NEULAND LABORATORIES LTD</t>
  </si>
  <si>
    <t>GUMMADIDALA</t>
  </si>
  <si>
    <t>GADDAPOTHARAM</t>
  </si>
  <si>
    <t>SGR188</t>
  </si>
  <si>
    <t>HARTEX RUBBER P LTD</t>
  </si>
  <si>
    <t>SGR1953</t>
  </si>
  <si>
    <t>M/S.GLAND PHARMA LTD,UNIT-II</t>
  </si>
  <si>
    <t>SGR208</t>
  </si>
  <si>
    <t>SGR213</t>
  </si>
  <si>
    <t>DEPUTY GENERAL MANAGER(PEP).</t>
  </si>
  <si>
    <t>SGR217</t>
  </si>
  <si>
    <t>DR. REDDY'S LABORATORIES  LTD</t>
  </si>
  <si>
    <t>SGR230</t>
  </si>
  <si>
    <t>M/s.Toshiba Transmission.&amp;Distr. Sys(Ind) Pvt Ltd</t>
  </si>
  <si>
    <t>SGR264</t>
  </si>
  <si>
    <t>MAHINDRA &amp; MAHINDRA LIMITED</t>
  </si>
  <si>
    <t>ZAHEERABAD</t>
  </si>
  <si>
    <t>ZAHEERABAD TOWN</t>
  </si>
  <si>
    <t>SGR459</t>
  </si>
  <si>
    <t>M/S.MMG STEELS (P) LTD</t>
  </si>
  <si>
    <t>SGR488</t>
  </si>
  <si>
    <t>M R F LIMITED</t>
  </si>
  <si>
    <t>SADASIVPET</t>
  </si>
  <si>
    <t>SADASIVPET RURAL</t>
  </si>
  <si>
    <t>SGR512</t>
  </si>
  <si>
    <t>M/S.MYAN LABORATORIES LTD.</t>
  </si>
  <si>
    <t>JINNARAM</t>
  </si>
  <si>
    <t>SGR555</t>
  </si>
  <si>
    <t>M/s MYLAN LABORATORIES LIMITED</t>
  </si>
  <si>
    <t>SGR556</t>
  </si>
  <si>
    <t>M/S AUROBINDO PHARMA LTD.</t>
  </si>
  <si>
    <t>SGR569</t>
  </si>
  <si>
    <t>M/S PIRAMAL PHARMA LTD</t>
  </si>
  <si>
    <t>KOHEER</t>
  </si>
  <si>
    <t>SGR571</t>
  </si>
  <si>
    <t>M/S.SAB MILLER INDIA LIMITED</t>
  </si>
  <si>
    <t>JOGIPET</t>
  </si>
  <si>
    <t>PULKAL</t>
  </si>
  <si>
    <t>SGR584</t>
  </si>
  <si>
    <t>AUROBINDO PHARMA LTD(UNITNO.I)</t>
  </si>
  <si>
    <t>HATHNOORA</t>
  </si>
  <si>
    <t>SGR586</t>
  </si>
  <si>
    <t>M/s SMS LIFESCIENCES INDIA LTD</t>
  </si>
  <si>
    <t>SGR590</t>
  </si>
  <si>
    <t>M/S NICHINO CHEMICAL INDIA PVT LTD</t>
  </si>
  <si>
    <t>SGR599</t>
  </si>
  <si>
    <t>NEULAND LABORATORIES</t>
  </si>
  <si>
    <t>SGR602</t>
  </si>
  <si>
    <t>ITC BHADRACHALAM</t>
  </si>
  <si>
    <t>SGR629</t>
  </si>
  <si>
    <t>EVEREST ORGANICS LTD</t>
  </si>
  <si>
    <t>SGR634</t>
  </si>
  <si>
    <t>SGR644</t>
  </si>
  <si>
    <t>SGR666</t>
  </si>
  <si>
    <t>HINDUSTAN COCA-COLA BEVERAGES</t>
  </si>
  <si>
    <t>PATANCHERU RURAL</t>
  </si>
  <si>
    <t>SGR693</t>
  </si>
  <si>
    <t>AUROBINDO PHARM LIMITED</t>
  </si>
  <si>
    <t>SGR694</t>
  </si>
  <si>
    <t>M/S.MYLAN LABORATORIES LTD.</t>
  </si>
  <si>
    <t>SGR739</t>
  </si>
  <si>
    <t>M/S RANE (MADRAS) LIMITED</t>
  </si>
  <si>
    <t>SGR769</t>
  </si>
  <si>
    <t>M/s. INOX AIR PRODUCTS PVT LTD</t>
  </si>
  <si>
    <t>SGR787</t>
  </si>
  <si>
    <t>M/S. MEENAKSHI SMELTER &amp; ROLLE</t>
  </si>
  <si>
    <t>SGR813</t>
  </si>
  <si>
    <t>M/s SUVEN PHARMACEUTICALS LTD</t>
  </si>
  <si>
    <t>SGR920</t>
  </si>
  <si>
    <t>M/s CLARIANT INDIA LIMITED</t>
  </si>
  <si>
    <t>SGR934</t>
  </si>
  <si>
    <t>SPT209</t>
  </si>
  <si>
    <t>N C L INDUSTRIES LTD</t>
  </si>
  <si>
    <t>SURYAPET</t>
  </si>
  <si>
    <t>HUZURNAGAR</t>
  </si>
  <si>
    <t>MATTAMPALLY</t>
  </si>
  <si>
    <t>SPT351</t>
  </si>
  <si>
    <t>MY HOME INDUSTRIES PVT LTD</t>
  </si>
  <si>
    <t>KODAD</t>
  </si>
  <si>
    <t>MELLCHERUVU</t>
  </si>
  <si>
    <t>SRN093</t>
  </si>
  <si>
    <t>SAROORNAGAR</t>
  </si>
  <si>
    <t>CHAMPAPET</t>
  </si>
  <si>
    <t>VKB1217</t>
  </si>
  <si>
    <t>M/S. PENNA CEMENT INDUSTRIES L</t>
  </si>
  <si>
    <t>VIKARABAD</t>
  </si>
  <si>
    <t>TANDUR</t>
  </si>
  <si>
    <t>TANDUR-RURAL</t>
  </si>
  <si>
    <t>VKB1247</t>
  </si>
  <si>
    <t>M/S. SUGNA METALS (P) LTD.</t>
  </si>
  <si>
    <t>PARGI</t>
  </si>
  <si>
    <t>VKB411</t>
  </si>
  <si>
    <t>GENERAL MANAGER</t>
  </si>
  <si>
    <t>VKB708</t>
  </si>
  <si>
    <t>M/S. THE INDIA CEMENTS LTD.</t>
  </si>
  <si>
    <t>YDD594</t>
  </si>
  <si>
    <t>HSIL LIMITED</t>
  </si>
  <si>
    <t>YADADRI</t>
  </si>
  <si>
    <t>BHONGIR</t>
  </si>
  <si>
    <t>BHONGIR - TOWN</t>
  </si>
  <si>
    <t>01-11-20</t>
  </si>
  <si>
    <t>23</t>
  </si>
  <si>
    <t>01-12-20</t>
  </si>
  <si>
    <t>SGR154</t>
  </si>
  <si>
    <t>S N J SYNTHETICS LTD</t>
  </si>
  <si>
    <t>01-01-21</t>
  </si>
  <si>
    <t>01-02-21</t>
  </si>
  <si>
    <t>04</t>
  </si>
  <si>
    <t>01-03-21</t>
  </si>
  <si>
    <t>/* + NO_PARALLEL */select c.bill_month,c.scno,b.ctname name,circle_name CIR_NAME,div_name, sub_div_name, sec_name,cat, ctcatab catab,nvl(c.SPECIFIED_VOLTAGE,11) SPECIFIED_VOLTAGE,nvl(c.ACTUAL_VOLTAGE,11) ACTUAL_VOLTAGE,c.CMD,c.CLOSING_KVAH_STATUS STATUS,
c.RECORDED_KWH_UNITS RKWH,c.RECORDED_KVAH_UNITS RKVAH,c.RECORDED_KVA_UNITS RKVA,c.TOTAL_BILLED_KVAH BKVAH,
(nvl(c.BILLED_KVAH,0)+nvl(c.BILLED_LF,0)+nvl(c.BILLED_COLONY,0)) BILLED_UNITS,nvl(c.BILLED_KVA,0)+nvl(c.EXCESS_DEMAND,0) BMD,
nvl(c.OA_NET_KVAH,0) OA_KVAH,nvl(c.OA_NETKVA,0) OA_KVA,
nvl(c.TP1_NET_KVAH,0)+nvl(c.TP2_NET_KVAH,0)+nvl(c.TP3_NET_KVAH,0) TP_KVAH,
nvl(c.TP1_NETKVA,0)+nvl(c.TP2_NETKVA,0)+nvl(c.TP3_NETKVA,0) TP_KVA,
nvl(c.INTRASTATE_NET_KVAH,0) INTRASTATE_KVAH,nvl(c.INTRASTATE_NETKVA,0) INTRASTATE_KVA,
nvl(c.GPCL1_NET_KVAH,0) GPCL1_KVAH,nvl(c.GPCL1_NETKVA,0) GPCL1_KVA,
nvl(c.GPCL2_NET_KVAH,0) GPCL2_KVAH,nvl(c.GPCL2_NETKVA,0) GPCL2_KVA,
nvl(c.SOLAR_UNITS,0) NETMETER_UNITS,
(case when nvl(c.SOLAR_UNITS,0)&gt;=nvl(c.RECORDED_KVAH_UNITS,0) then nvl(c.RECORDED_KVAH_UNITS,0) else nvl(c.SOLAR_UNITS,0) end) NETMETER_ADJ_UNITS,
(case when nvl(c.SOLAR_UNITS,0)&gt;=nvl(c.RECORDED_KVAH_UNITS,0) then nvl(c.SOLAR_UNITS,0)-nvl(c.RECORDED_KVAH_UNITS,0) else 0 end) NETMETER_BANKED_UNITS,
greatest((nvl(c.RECORDED_KVAH_UNITS,0)-(nvl(c.OA_NET_KVAH,0)+nvl(c.TP1_NET_KVAH,0)+nvl(c.TP2_NET_KVAH,0)+nvl(c.TP3_NET_KVAH,0)+nvl(c.INTRASTATE_NET_KVAH,0)+nvl(c.GPCL1_NET_KVAH,0)+nvl(c.GPCL2_NET_KVAH,0)+nvl(c.SOLAR_UNITS,0))),0) DISCOM_KVAH,
greatest((nvl(c.RECORDED_KVA_UNITS,0)-(nvl(c.OA_NETKVA,0)+nvl(c.TP1_NETKVA,0)+nvl(c.TP2_NETKVA,0)+nvl(c.TP3_NETKVA,0)+nvl(c.INTRASTATE_NETKVA,0)+nvl(c.GPCL1_NETKVA,0)+nvl(c.GPCL2_NETKVA,0))),0) DISCOM_KVA
from 
htbilling.CONSUMER_ADV_HIST a,htbilling.CONS b,EBSTJP.DIVISION_HT,htbill_data c 
where 
a.ctscno=b.ctscno and  b.CTSECCD=SEC_CODE(+) and CIRCLE_CODE=SUBSTR(a.CTSCNO,1,3) and 
to_char(a.ctmonth,'MONYY')=to_Char(a.btbldt,'MONYY') and substr(a.ctscno,1,3) not in('ATP','KNL') and a.ctcat!=99
and a.ctmonth=c.bill_month and a.ctscno=c.scno 
and (nvl(c.OA_NET_KVAH,0)&gt;0 or nvl(c.TP1_NET_KVAH,0)&gt;0 or nvl(c.TP3_NET_KVAH,0)&gt;0 or nvl(c.TP3_NET_KVAH,0)&gt;0 or nvl(c.INTRASTATE_NET_KVAH,0)&gt;0 or nvl(c.GPCL1_NET_KVAH,0)&gt;0 or nvl(c.GPCL2_NET_KVAH,0)&gt;0) 
and ctmonth&gt;='01-OCT-20' and ctmonth&lt;='01-MAR-21'
order by c.bill_month,c.scno</t>
  </si>
  <si>
    <t>Demand Charges Collected by Discom</t>
  </si>
  <si>
    <t>Modified Demand Charges (Along with penal charges)</t>
  </si>
  <si>
    <t>Captive kVAh</t>
  </si>
  <si>
    <t>Third Party kVAh</t>
  </si>
  <si>
    <t>Captive</t>
  </si>
  <si>
    <t>Third Party</t>
  </si>
  <si>
    <t>YEAR</t>
  </si>
  <si>
    <t>MONTH</t>
  </si>
  <si>
    <t>INTRA STATE UNITS</t>
  </si>
  <si>
    <t>APGPCL TOTAL</t>
  </si>
  <si>
    <t>Total</t>
  </si>
  <si>
    <t>Voltage (kV)</t>
  </si>
  <si>
    <t>HT-I</t>
  </si>
  <si>
    <t>HT-II</t>
  </si>
  <si>
    <t>11 kV</t>
  </si>
  <si>
    <t>33 kV</t>
  </si>
  <si>
    <t>132 kV</t>
  </si>
  <si>
    <t>OA Sales Excl. Captive (MU)</t>
  </si>
  <si>
    <t>2024-25</t>
  </si>
  <si>
    <t>October</t>
  </si>
  <si>
    <t>November</t>
  </si>
  <si>
    <t>December</t>
  </si>
  <si>
    <t>January</t>
  </si>
  <si>
    <t>February</t>
  </si>
  <si>
    <t>March</t>
  </si>
  <si>
    <t>FY2024-25 (H2)</t>
  </si>
  <si>
    <t>INTER STATE UNITS (ITC+NAVA)</t>
  </si>
  <si>
    <t>HT-VI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</si>
</sst>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6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/>
    <xf numFmtId="2" fontId="2" fillId="0" borderId="1" xfId="0" applyNumberFormat="1" applyFont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0" fillId="3" borderId="1" xfId="0" applyNumberFormat="1" applyFill="1" applyBorder="1"/>
    <xf numFmtId="2" fontId="2" fillId="3" borderId="1" xfId="0" applyNumberFormat="1" applyFont="1" applyFill="1" applyBorder="1"/>
    <xf numFmtId="0" fontId="3" fillId="0" borderId="0" xfId="0" applyFont="1"/>
    <xf numFmtId="0" fontId="3" fillId="2" borderId="0" xfId="0" applyFont="1" applyFill="1"/>
    <xf numFmtId="2" fontId="5" fillId="2" borderId="0" xfId="0" applyNumberFormat="1" applyFont="1" applyFill="1"/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/>
    <xf numFmtId="2" fontId="0" fillId="0" borderId="1" xfId="0" applyNumberFormat="1" applyFill="1" applyBorder="1"/>
    <xf numFmtId="2" fontId="2" fillId="0" borderId="1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4" fillId="0" borderId="1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45"/>
  <sheetViews>
    <sheetView workbookViewId="0">
      <pane ySplit="1" topLeftCell="A547" activePane="bottomLeft" state="frozen"/>
      <selection pane="bottomLeft" activeCell="I565" sqref="I565"/>
    </sheetView>
  </sheetViews>
  <sheetFormatPr defaultRowHeight="15"/>
  <cols>
    <col min="35" max="38" width="0" style="11" hidden="1" customWidth="1"/>
  </cols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s="12" t="s">
        <v>414</v>
      </c>
      <c r="AJ1" s="12" t="s">
        <v>415</v>
      </c>
      <c r="AK1" s="11" t="s">
        <v>416</v>
      </c>
      <c r="AL1" s="11" t="s">
        <v>417</v>
      </c>
    </row>
    <row r="2" spans="1:38">
      <c r="A2" t="s">
        <v>34</v>
      </c>
      <c r="B2" t="s">
        <v>35</v>
      </c>
      <c r="C2" t="s">
        <v>36</v>
      </c>
      <c r="D2" t="s">
        <v>37</v>
      </c>
      <c r="E2" t="s">
        <v>37</v>
      </c>
      <c r="F2" t="s">
        <v>38</v>
      </c>
      <c r="G2" t="s">
        <v>39</v>
      </c>
      <c r="H2" s="1">
        <v>2</v>
      </c>
      <c r="I2" t="s">
        <v>40</v>
      </c>
      <c r="J2" s="1">
        <v>33</v>
      </c>
      <c r="K2" s="1">
        <v>33</v>
      </c>
      <c r="L2" s="1">
        <v>2500</v>
      </c>
      <c r="M2" t="s">
        <v>41</v>
      </c>
      <c r="N2" s="1">
        <v>149772</v>
      </c>
      <c r="O2" s="1">
        <v>150350</v>
      </c>
      <c r="P2" s="1">
        <v>642</v>
      </c>
      <c r="Q2" s="1">
        <v>50000</v>
      </c>
      <c r="R2" s="1">
        <v>50000</v>
      </c>
      <c r="S2" s="1">
        <v>2000</v>
      </c>
      <c r="T2" s="1">
        <v>0</v>
      </c>
      <c r="U2" s="1">
        <v>0</v>
      </c>
      <c r="V2" s="1">
        <v>0</v>
      </c>
      <c r="W2" s="1">
        <v>0</v>
      </c>
      <c r="X2" s="1">
        <v>125495.8</v>
      </c>
      <c r="Y2" s="1">
        <v>3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24854.2</v>
      </c>
      <c r="AH2" s="1">
        <v>639</v>
      </c>
      <c r="AI2" s="11">
        <f>S2*390</f>
        <v>780000</v>
      </c>
      <c r="AJ2" s="11">
        <f>IF(S2&lt;L2,S2*390,S2*390+(S2-L2)*2*390)</f>
        <v>780000</v>
      </c>
      <c r="AK2" s="11">
        <f>V2</f>
        <v>0</v>
      </c>
      <c r="AL2" s="11">
        <f>SUM(X2,Z2,AB2)</f>
        <v>125495.8</v>
      </c>
    </row>
    <row r="3" spans="1:38">
      <c r="A3" t="s">
        <v>34</v>
      </c>
      <c r="B3" t="s">
        <v>42</v>
      </c>
      <c r="C3" t="s">
        <v>43</v>
      </c>
      <c r="D3" t="s">
        <v>37</v>
      </c>
      <c r="E3" t="s">
        <v>37</v>
      </c>
      <c r="F3" t="s">
        <v>38</v>
      </c>
      <c r="G3" t="s">
        <v>38</v>
      </c>
      <c r="H3" s="1">
        <v>2</v>
      </c>
      <c r="I3" t="s">
        <v>40</v>
      </c>
      <c r="J3" s="1">
        <v>33</v>
      </c>
      <c r="K3" s="1">
        <v>33</v>
      </c>
      <c r="L3" s="1">
        <v>4100</v>
      </c>
      <c r="M3" t="s">
        <v>41</v>
      </c>
      <c r="N3" s="1">
        <v>1009746</v>
      </c>
      <c r="O3" s="1">
        <v>1017448</v>
      </c>
      <c r="P3" s="1">
        <v>3273</v>
      </c>
      <c r="Q3" s="1">
        <v>625536</v>
      </c>
      <c r="R3" s="1">
        <v>625536</v>
      </c>
      <c r="S3" s="1">
        <v>3280</v>
      </c>
      <c r="T3" s="1">
        <v>0</v>
      </c>
      <c r="U3" s="1">
        <v>0</v>
      </c>
      <c r="V3" s="1">
        <v>0</v>
      </c>
      <c r="W3" s="1">
        <v>0</v>
      </c>
      <c r="X3" s="1">
        <v>391912</v>
      </c>
      <c r="Y3" s="1">
        <v>672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625536</v>
      </c>
      <c r="AH3" s="1">
        <v>2601</v>
      </c>
      <c r="AI3" s="11">
        <f t="shared" ref="AI3:AI66" si="0">S3*390</f>
        <v>1279200</v>
      </c>
      <c r="AJ3" s="11">
        <f t="shared" ref="AJ3:AJ66" si="1">IF(S3&lt;L3,S3*390,S3*390+(S3-L3)*2*390)</f>
        <v>1279200</v>
      </c>
      <c r="AK3" s="11">
        <f t="shared" ref="AK3:AK66" si="2">V3</f>
        <v>0</v>
      </c>
      <c r="AL3" s="11">
        <f t="shared" ref="AL3:AL66" si="3">SUM(X3,Z3,AB3)</f>
        <v>391912</v>
      </c>
    </row>
    <row r="4" spans="1:38">
      <c r="A4" t="s">
        <v>34</v>
      </c>
      <c r="B4" t="s">
        <v>44</v>
      </c>
      <c r="C4" t="s">
        <v>45</v>
      </c>
      <c r="D4" t="s">
        <v>37</v>
      </c>
      <c r="E4" t="s">
        <v>46</v>
      </c>
      <c r="F4" t="s">
        <v>47</v>
      </c>
      <c r="G4" t="s">
        <v>47</v>
      </c>
      <c r="H4" s="1">
        <v>1</v>
      </c>
      <c r="I4" t="s">
        <v>48</v>
      </c>
      <c r="J4" s="1">
        <v>33</v>
      </c>
      <c r="K4" s="1">
        <v>33</v>
      </c>
      <c r="L4" s="1">
        <v>9250</v>
      </c>
      <c r="M4" t="s">
        <v>41</v>
      </c>
      <c r="N4" s="1">
        <v>4301906</v>
      </c>
      <c r="O4" s="1">
        <v>4349955</v>
      </c>
      <c r="P4" s="1">
        <v>6480</v>
      </c>
      <c r="Q4" s="1">
        <v>818465</v>
      </c>
      <c r="R4" s="1">
        <v>818465</v>
      </c>
      <c r="S4" s="1">
        <v>7400</v>
      </c>
      <c r="T4" s="1">
        <v>3309765</v>
      </c>
      <c r="U4" s="1">
        <v>48</v>
      </c>
      <c r="V4" s="1">
        <v>0</v>
      </c>
      <c r="W4" s="1">
        <v>0</v>
      </c>
      <c r="X4" s="1">
        <v>221725</v>
      </c>
      <c r="Y4" s="1">
        <v>315.02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818465</v>
      </c>
      <c r="AH4" s="1">
        <v>6116.98</v>
      </c>
      <c r="AI4" s="11">
        <f t="shared" si="0"/>
        <v>2886000</v>
      </c>
      <c r="AJ4" s="11">
        <f t="shared" si="1"/>
        <v>2886000</v>
      </c>
      <c r="AK4" s="11">
        <f t="shared" si="2"/>
        <v>0</v>
      </c>
      <c r="AL4" s="11">
        <f t="shared" si="3"/>
        <v>221725</v>
      </c>
    </row>
    <row r="5" spans="1:38">
      <c r="A5" t="s">
        <v>34</v>
      </c>
      <c r="B5" t="s">
        <v>49</v>
      </c>
      <c r="C5" t="s">
        <v>50</v>
      </c>
      <c r="D5" t="s">
        <v>37</v>
      </c>
      <c r="E5" t="s">
        <v>37</v>
      </c>
      <c r="F5" t="s">
        <v>37</v>
      </c>
      <c r="G5" t="s">
        <v>37</v>
      </c>
      <c r="H5" s="1">
        <v>2</v>
      </c>
      <c r="I5" t="s">
        <v>40</v>
      </c>
      <c r="J5" s="1">
        <v>11</v>
      </c>
      <c r="K5" s="1">
        <v>33</v>
      </c>
      <c r="L5" s="1">
        <v>1500</v>
      </c>
      <c r="M5" t="s">
        <v>41</v>
      </c>
      <c r="N5" s="1">
        <v>575556</v>
      </c>
      <c r="O5" s="1">
        <v>578535</v>
      </c>
      <c r="P5" s="1">
        <v>1314</v>
      </c>
      <c r="Q5" s="1">
        <v>324858</v>
      </c>
      <c r="R5" s="1">
        <v>324858</v>
      </c>
      <c r="S5" s="1">
        <v>1200</v>
      </c>
      <c r="T5" s="1">
        <v>0</v>
      </c>
      <c r="U5" s="1">
        <v>0</v>
      </c>
      <c r="V5" s="1">
        <v>0</v>
      </c>
      <c r="W5" s="1">
        <v>0</v>
      </c>
      <c r="X5" s="1">
        <v>253677</v>
      </c>
      <c r="Y5" s="1">
        <v>121.5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324858</v>
      </c>
      <c r="AH5" s="1">
        <v>1192.5</v>
      </c>
      <c r="AI5" s="11">
        <f t="shared" si="0"/>
        <v>468000</v>
      </c>
      <c r="AJ5" s="11">
        <f t="shared" si="1"/>
        <v>468000</v>
      </c>
      <c r="AK5" s="11">
        <f t="shared" si="2"/>
        <v>0</v>
      </c>
      <c r="AL5" s="11">
        <f t="shared" si="3"/>
        <v>253677</v>
      </c>
    </row>
    <row r="6" spans="1:38">
      <c r="A6" t="s">
        <v>34</v>
      </c>
      <c r="B6" t="s">
        <v>51</v>
      </c>
      <c r="C6" t="s">
        <v>52</v>
      </c>
      <c r="D6" t="s">
        <v>37</v>
      </c>
      <c r="E6" t="s">
        <v>37</v>
      </c>
      <c r="F6" t="s">
        <v>38</v>
      </c>
      <c r="G6" t="s">
        <v>38</v>
      </c>
      <c r="H6" s="1">
        <v>1</v>
      </c>
      <c r="I6" t="s">
        <v>48</v>
      </c>
      <c r="J6" s="1">
        <v>33</v>
      </c>
      <c r="K6" s="1">
        <v>33</v>
      </c>
      <c r="L6" s="1">
        <v>6000</v>
      </c>
      <c r="M6" t="s">
        <v>53</v>
      </c>
      <c r="N6" s="1">
        <v>2245176</v>
      </c>
      <c r="O6" s="1">
        <v>2247306</v>
      </c>
      <c r="P6" s="1">
        <v>4180.5</v>
      </c>
      <c r="Q6" s="1">
        <v>1615214</v>
      </c>
      <c r="R6" s="1">
        <v>1615214</v>
      </c>
      <c r="S6" s="1">
        <v>4800</v>
      </c>
      <c r="T6" s="1">
        <v>0</v>
      </c>
      <c r="U6" s="1">
        <v>0</v>
      </c>
      <c r="V6" s="1">
        <v>0</v>
      </c>
      <c r="W6" s="1">
        <v>0</v>
      </c>
      <c r="X6" s="1">
        <v>632092</v>
      </c>
      <c r="Y6" s="1">
        <v>938.76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1615214</v>
      </c>
      <c r="AH6" s="1">
        <v>3241.74</v>
      </c>
      <c r="AI6" s="11">
        <f t="shared" si="0"/>
        <v>1872000</v>
      </c>
      <c r="AJ6" s="11">
        <f t="shared" si="1"/>
        <v>1872000</v>
      </c>
      <c r="AK6" s="11">
        <f t="shared" si="2"/>
        <v>0</v>
      </c>
      <c r="AL6" s="11">
        <f t="shared" si="3"/>
        <v>632092</v>
      </c>
    </row>
    <row r="7" spans="1:38">
      <c r="A7" t="s">
        <v>34</v>
      </c>
      <c r="B7" t="s">
        <v>54</v>
      </c>
      <c r="C7" t="s">
        <v>55</v>
      </c>
      <c r="D7" t="s">
        <v>37</v>
      </c>
      <c r="E7" t="s">
        <v>37</v>
      </c>
      <c r="F7" t="s">
        <v>38</v>
      </c>
      <c r="G7" t="s">
        <v>39</v>
      </c>
      <c r="H7" s="1">
        <v>1</v>
      </c>
      <c r="I7" t="s">
        <v>48</v>
      </c>
      <c r="J7" s="1">
        <v>33</v>
      </c>
      <c r="K7" s="1">
        <v>33</v>
      </c>
      <c r="L7" s="1">
        <v>2000</v>
      </c>
      <c r="M7" t="s">
        <v>41</v>
      </c>
      <c r="N7" s="1">
        <v>395009</v>
      </c>
      <c r="O7" s="1">
        <v>397026</v>
      </c>
      <c r="P7" s="1">
        <v>963</v>
      </c>
      <c r="Q7" s="1">
        <v>80000</v>
      </c>
      <c r="R7" s="1">
        <v>80000</v>
      </c>
      <c r="S7" s="1">
        <v>1600</v>
      </c>
      <c r="T7" s="1">
        <v>0</v>
      </c>
      <c r="U7" s="1">
        <v>0</v>
      </c>
      <c r="V7" s="1">
        <v>0</v>
      </c>
      <c r="W7" s="1">
        <v>0</v>
      </c>
      <c r="X7" s="1">
        <v>381743.7</v>
      </c>
      <c r="Y7" s="1">
        <v>420.23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15282.3</v>
      </c>
      <c r="AH7" s="1">
        <v>542.77</v>
      </c>
      <c r="AI7" s="11">
        <f t="shared" si="0"/>
        <v>624000</v>
      </c>
      <c r="AJ7" s="11">
        <f t="shared" si="1"/>
        <v>624000</v>
      </c>
      <c r="AK7" s="11">
        <f t="shared" si="2"/>
        <v>0</v>
      </c>
      <c r="AL7" s="11">
        <f t="shared" si="3"/>
        <v>381743.7</v>
      </c>
    </row>
    <row r="8" spans="1:38">
      <c r="A8" t="s">
        <v>34</v>
      </c>
      <c r="B8" t="s">
        <v>56</v>
      </c>
      <c r="C8" t="s">
        <v>57</v>
      </c>
      <c r="D8" t="s">
        <v>37</v>
      </c>
      <c r="E8" t="s">
        <v>37</v>
      </c>
      <c r="F8" t="s">
        <v>38</v>
      </c>
      <c r="G8" t="s">
        <v>39</v>
      </c>
      <c r="H8" s="1">
        <v>1</v>
      </c>
      <c r="I8" t="s">
        <v>48</v>
      </c>
      <c r="J8" s="1">
        <v>33</v>
      </c>
      <c r="K8" s="1">
        <v>33</v>
      </c>
      <c r="L8" s="1">
        <v>2000</v>
      </c>
      <c r="M8" t="s">
        <v>41</v>
      </c>
      <c r="N8" s="1">
        <v>332741</v>
      </c>
      <c r="O8" s="1">
        <v>334966</v>
      </c>
      <c r="P8" s="1">
        <v>934.5</v>
      </c>
      <c r="Q8" s="1">
        <v>144344</v>
      </c>
      <c r="R8" s="1">
        <v>144344</v>
      </c>
      <c r="S8" s="1">
        <v>1600</v>
      </c>
      <c r="T8" s="1">
        <v>0</v>
      </c>
      <c r="U8" s="1">
        <v>0</v>
      </c>
      <c r="V8" s="1">
        <v>0</v>
      </c>
      <c r="W8" s="1">
        <v>0</v>
      </c>
      <c r="X8" s="1">
        <v>190622</v>
      </c>
      <c r="Y8" s="1">
        <v>290.08999999999997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144344</v>
      </c>
      <c r="AH8" s="1">
        <v>644.41</v>
      </c>
      <c r="AI8" s="11">
        <f t="shared" si="0"/>
        <v>624000</v>
      </c>
      <c r="AJ8" s="11">
        <f t="shared" si="1"/>
        <v>624000</v>
      </c>
      <c r="AK8" s="11">
        <f t="shared" si="2"/>
        <v>0</v>
      </c>
      <c r="AL8" s="11">
        <f t="shared" si="3"/>
        <v>190622</v>
      </c>
    </row>
    <row r="9" spans="1:38">
      <c r="A9" t="s">
        <v>34</v>
      </c>
      <c r="B9" t="s">
        <v>58</v>
      </c>
      <c r="C9" t="s">
        <v>57</v>
      </c>
      <c r="D9" t="s">
        <v>37</v>
      </c>
      <c r="E9" t="s">
        <v>37</v>
      </c>
      <c r="F9" t="s">
        <v>38</v>
      </c>
      <c r="G9" t="s">
        <v>39</v>
      </c>
      <c r="H9" s="1">
        <v>2</v>
      </c>
      <c r="I9" t="s">
        <v>40</v>
      </c>
      <c r="J9" s="1">
        <v>11</v>
      </c>
      <c r="K9" s="1">
        <v>33</v>
      </c>
      <c r="L9" s="1">
        <v>1500</v>
      </c>
      <c r="M9" t="s">
        <v>41</v>
      </c>
      <c r="N9" s="1">
        <v>80875</v>
      </c>
      <c r="O9" s="1">
        <v>81619</v>
      </c>
      <c r="P9" s="1">
        <v>544.5</v>
      </c>
      <c r="Q9" s="1">
        <v>42995</v>
      </c>
      <c r="R9" s="1">
        <v>42995</v>
      </c>
      <c r="S9" s="1">
        <v>1200</v>
      </c>
      <c r="T9" s="1">
        <v>0</v>
      </c>
      <c r="U9" s="1">
        <v>0</v>
      </c>
      <c r="V9" s="1">
        <v>0</v>
      </c>
      <c r="W9" s="1">
        <v>0</v>
      </c>
      <c r="X9" s="1">
        <v>38624</v>
      </c>
      <c r="Y9" s="1">
        <v>61.28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42995</v>
      </c>
      <c r="AH9" s="1">
        <v>483.22</v>
      </c>
      <c r="AI9" s="11">
        <f t="shared" si="0"/>
        <v>468000</v>
      </c>
      <c r="AJ9" s="11">
        <f t="shared" si="1"/>
        <v>468000</v>
      </c>
      <c r="AK9" s="11">
        <f t="shared" si="2"/>
        <v>0</v>
      </c>
      <c r="AL9" s="11">
        <f t="shared" si="3"/>
        <v>38624</v>
      </c>
    </row>
    <row r="10" spans="1:38">
      <c r="A10" t="s">
        <v>34</v>
      </c>
      <c r="B10" t="s">
        <v>59</v>
      </c>
      <c r="C10" t="s">
        <v>60</v>
      </c>
      <c r="D10" t="s">
        <v>61</v>
      </c>
      <c r="E10" t="s">
        <v>62</v>
      </c>
      <c r="F10" t="s">
        <v>62</v>
      </c>
      <c r="G10" t="s">
        <v>62</v>
      </c>
      <c r="H10" s="1">
        <v>1</v>
      </c>
      <c r="I10" t="s">
        <v>48</v>
      </c>
      <c r="J10" s="1">
        <v>33</v>
      </c>
      <c r="K10" s="1">
        <v>33</v>
      </c>
      <c r="L10" s="1">
        <v>1800</v>
      </c>
      <c r="M10" t="s">
        <v>41</v>
      </c>
      <c r="N10" s="1">
        <v>115265</v>
      </c>
      <c r="O10" s="1">
        <v>115520</v>
      </c>
      <c r="P10" s="1">
        <v>628.5</v>
      </c>
      <c r="Q10" s="1">
        <v>82718</v>
      </c>
      <c r="R10" s="1">
        <v>82718</v>
      </c>
      <c r="S10" s="1">
        <v>1440</v>
      </c>
      <c r="T10" s="1">
        <v>0</v>
      </c>
      <c r="U10" s="1">
        <v>0</v>
      </c>
      <c r="V10" s="1">
        <v>0</v>
      </c>
      <c r="W10" s="1">
        <v>0</v>
      </c>
      <c r="X10" s="1">
        <v>32802</v>
      </c>
      <c r="Y10" s="1">
        <v>46.01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82718</v>
      </c>
      <c r="AH10" s="1">
        <v>582.49</v>
      </c>
      <c r="AI10" s="11">
        <f t="shared" si="0"/>
        <v>561600</v>
      </c>
      <c r="AJ10" s="11">
        <f t="shared" si="1"/>
        <v>561600</v>
      </c>
      <c r="AK10" s="11">
        <f t="shared" si="2"/>
        <v>0</v>
      </c>
      <c r="AL10" s="11">
        <f t="shared" si="3"/>
        <v>32802</v>
      </c>
    </row>
    <row r="11" spans="1:38">
      <c r="A11" t="s">
        <v>34</v>
      </c>
      <c r="B11" t="s">
        <v>63</v>
      </c>
      <c r="C11" t="s">
        <v>64</v>
      </c>
      <c r="D11" t="s">
        <v>61</v>
      </c>
      <c r="E11" t="s">
        <v>65</v>
      </c>
      <c r="F11" t="s">
        <v>65</v>
      </c>
      <c r="G11" t="s">
        <v>65</v>
      </c>
      <c r="H11" s="1">
        <v>1</v>
      </c>
      <c r="I11" t="s">
        <v>48</v>
      </c>
      <c r="J11" s="1">
        <v>33</v>
      </c>
      <c r="K11" s="1">
        <v>33</v>
      </c>
      <c r="L11" s="1">
        <v>1700</v>
      </c>
      <c r="M11" t="s">
        <v>41</v>
      </c>
      <c r="N11" s="1">
        <v>405734</v>
      </c>
      <c r="O11" s="1">
        <v>407047</v>
      </c>
      <c r="P11" s="1">
        <v>1009.51</v>
      </c>
      <c r="Q11" s="1">
        <v>93858</v>
      </c>
      <c r="R11" s="1">
        <v>93858</v>
      </c>
      <c r="S11" s="1">
        <v>1360</v>
      </c>
      <c r="T11" s="1">
        <v>0</v>
      </c>
      <c r="U11" s="1">
        <v>0</v>
      </c>
      <c r="V11" s="1">
        <v>0</v>
      </c>
      <c r="W11" s="1">
        <v>0</v>
      </c>
      <c r="X11" s="1">
        <v>313189.09999999998</v>
      </c>
      <c r="Y11" s="1">
        <v>449.63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93857.9</v>
      </c>
      <c r="AH11" s="1">
        <v>559.88</v>
      </c>
      <c r="AI11" s="11">
        <f t="shared" si="0"/>
        <v>530400</v>
      </c>
      <c r="AJ11" s="11">
        <f t="shared" si="1"/>
        <v>530400</v>
      </c>
      <c r="AK11" s="11">
        <f t="shared" si="2"/>
        <v>0</v>
      </c>
      <c r="AL11" s="11">
        <f t="shared" si="3"/>
        <v>313189.09999999998</v>
      </c>
    </row>
    <row r="12" spans="1:38">
      <c r="A12" t="s">
        <v>34</v>
      </c>
      <c r="B12" t="s">
        <v>66</v>
      </c>
      <c r="C12" t="s">
        <v>67</v>
      </c>
      <c r="D12" t="s">
        <v>61</v>
      </c>
      <c r="E12" t="s">
        <v>65</v>
      </c>
      <c r="F12" t="s">
        <v>65</v>
      </c>
      <c r="G12" t="s">
        <v>65</v>
      </c>
      <c r="H12" s="1">
        <v>1</v>
      </c>
      <c r="I12" t="s">
        <v>48</v>
      </c>
      <c r="J12" s="1">
        <v>132</v>
      </c>
      <c r="K12" s="1">
        <v>132</v>
      </c>
      <c r="L12" s="1">
        <v>11000</v>
      </c>
      <c r="M12" t="s">
        <v>68</v>
      </c>
      <c r="N12" s="1">
        <v>2594030</v>
      </c>
      <c r="O12" s="1">
        <v>2633190</v>
      </c>
      <c r="P12" s="1">
        <v>9206</v>
      </c>
      <c r="Q12" s="1">
        <v>1639830</v>
      </c>
      <c r="R12" s="1">
        <v>1639830</v>
      </c>
      <c r="S12" s="1">
        <v>8800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245789</v>
      </c>
      <c r="AA12" s="1">
        <v>270.97000000000003</v>
      </c>
      <c r="AB12" s="1">
        <v>747571</v>
      </c>
      <c r="AC12" s="1">
        <v>1008.3</v>
      </c>
      <c r="AD12" s="1">
        <v>0</v>
      </c>
      <c r="AE12" s="1">
        <v>0</v>
      </c>
      <c r="AF12" s="1">
        <v>0</v>
      </c>
      <c r="AG12" s="1">
        <v>1639830</v>
      </c>
      <c r="AH12" s="1">
        <v>7926.73</v>
      </c>
      <c r="AI12" s="11">
        <f t="shared" si="0"/>
        <v>3432000</v>
      </c>
      <c r="AJ12" s="11">
        <f t="shared" si="1"/>
        <v>3432000</v>
      </c>
      <c r="AK12" s="11">
        <f t="shared" si="2"/>
        <v>0</v>
      </c>
      <c r="AL12" s="11">
        <f t="shared" si="3"/>
        <v>993360</v>
      </c>
    </row>
    <row r="13" spans="1:38">
      <c r="A13" t="s">
        <v>34</v>
      </c>
      <c r="B13" t="s">
        <v>69</v>
      </c>
      <c r="C13" t="s">
        <v>70</v>
      </c>
      <c r="D13" t="s">
        <v>61</v>
      </c>
      <c r="E13" t="s">
        <v>65</v>
      </c>
      <c r="F13" t="s">
        <v>65</v>
      </c>
      <c r="G13" t="s">
        <v>65</v>
      </c>
      <c r="H13" s="1">
        <v>2</v>
      </c>
      <c r="I13" t="s">
        <v>40</v>
      </c>
      <c r="J13" s="1">
        <v>33</v>
      </c>
      <c r="K13" s="1">
        <v>33</v>
      </c>
      <c r="L13" s="1">
        <v>3800</v>
      </c>
      <c r="M13" t="s">
        <v>41</v>
      </c>
      <c r="N13" s="1">
        <v>742039</v>
      </c>
      <c r="O13" s="1">
        <v>746188</v>
      </c>
      <c r="P13" s="1">
        <v>1921.5</v>
      </c>
      <c r="Q13" s="1">
        <v>690451</v>
      </c>
      <c r="R13" s="1">
        <v>690451</v>
      </c>
      <c r="S13" s="1">
        <v>3040</v>
      </c>
      <c r="T13" s="1">
        <v>0</v>
      </c>
      <c r="U13" s="1">
        <v>0</v>
      </c>
      <c r="V13" s="1">
        <v>0</v>
      </c>
      <c r="W13" s="1">
        <v>0</v>
      </c>
      <c r="X13" s="1">
        <v>55737.2</v>
      </c>
      <c r="Y13" s="1">
        <v>1.8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690450.8</v>
      </c>
      <c r="AH13" s="1">
        <v>1919.7</v>
      </c>
      <c r="AI13" s="11">
        <f t="shared" si="0"/>
        <v>1185600</v>
      </c>
      <c r="AJ13" s="11">
        <f t="shared" si="1"/>
        <v>1185600</v>
      </c>
      <c r="AK13" s="11">
        <f t="shared" si="2"/>
        <v>0</v>
      </c>
      <c r="AL13" s="11">
        <f t="shared" si="3"/>
        <v>55737.2</v>
      </c>
    </row>
    <row r="14" spans="1:38">
      <c r="A14" t="s">
        <v>34</v>
      </c>
      <c r="B14" t="s">
        <v>71</v>
      </c>
      <c r="C14" t="s">
        <v>72</v>
      </c>
      <c r="D14" t="s">
        <v>61</v>
      </c>
      <c r="E14" t="s">
        <v>62</v>
      </c>
      <c r="F14" t="s">
        <v>73</v>
      </c>
      <c r="G14" t="s">
        <v>74</v>
      </c>
      <c r="H14" s="1">
        <v>2</v>
      </c>
      <c r="I14" t="s">
        <v>40</v>
      </c>
      <c r="J14" s="1">
        <v>11</v>
      </c>
      <c r="K14" s="1">
        <v>11</v>
      </c>
      <c r="L14" s="1">
        <v>1700</v>
      </c>
      <c r="M14" t="s">
        <v>41</v>
      </c>
      <c r="N14" s="1">
        <v>184450</v>
      </c>
      <c r="O14" s="1">
        <v>194370</v>
      </c>
      <c r="P14" s="1">
        <v>670</v>
      </c>
      <c r="Q14" s="1">
        <v>131764</v>
      </c>
      <c r="R14" s="1">
        <v>131764</v>
      </c>
      <c r="S14" s="1">
        <v>1360</v>
      </c>
      <c r="T14" s="1">
        <v>0</v>
      </c>
      <c r="U14" s="1">
        <v>0</v>
      </c>
      <c r="V14" s="1">
        <v>0</v>
      </c>
      <c r="W14" s="1">
        <v>0</v>
      </c>
      <c r="X14" s="1">
        <v>62606</v>
      </c>
      <c r="Y14" s="1">
        <v>22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131764</v>
      </c>
      <c r="AH14" s="1">
        <v>648</v>
      </c>
      <c r="AI14" s="11">
        <f t="shared" si="0"/>
        <v>530400</v>
      </c>
      <c r="AJ14" s="11">
        <f t="shared" si="1"/>
        <v>530400</v>
      </c>
      <c r="AK14" s="11">
        <f t="shared" si="2"/>
        <v>0</v>
      </c>
      <c r="AL14" s="11">
        <f t="shared" si="3"/>
        <v>62606</v>
      </c>
    </row>
    <row r="15" spans="1:38">
      <c r="A15" t="s">
        <v>34</v>
      </c>
      <c r="B15" t="s">
        <v>75</v>
      </c>
      <c r="C15" t="s">
        <v>76</v>
      </c>
      <c r="D15" t="s">
        <v>61</v>
      </c>
      <c r="E15" t="s">
        <v>65</v>
      </c>
      <c r="F15" t="s">
        <v>65</v>
      </c>
      <c r="G15" t="s">
        <v>65</v>
      </c>
      <c r="H15" s="1">
        <v>1</v>
      </c>
      <c r="I15" t="s">
        <v>48</v>
      </c>
      <c r="J15" s="1">
        <v>33</v>
      </c>
      <c r="K15" s="1">
        <v>33</v>
      </c>
      <c r="L15" s="1">
        <v>5000</v>
      </c>
      <c r="M15" t="s">
        <v>41</v>
      </c>
      <c r="N15" s="1">
        <v>615405</v>
      </c>
      <c r="O15" s="1">
        <v>620110</v>
      </c>
      <c r="P15" s="1">
        <v>1365</v>
      </c>
      <c r="Q15" s="1">
        <v>440724</v>
      </c>
      <c r="R15" s="1">
        <v>440724</v>
      </c>
      <c r="S15" s="1">
        <v>4000</v>
      </c>
      <c r="T15" s="1">
        <v>0</v>
      </c>
      <c r="U15" s="1">
        <v>0</v>
      </c>
      <c r="V15" s="1">
        <v>0</v>
      </c>
      <c r="W15" s="1">
        <v>0</v>
      </c>
      <c r="X15" s="1">
        <v>179386</v>
      </c>
      <c r="Y15" s="1">
        <v>192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440724</v>
      </c>
      <c r="AH15" s="1">
        <v>1173</v>
      </c>
      <c r="AI15" s="11">
        <f t="shared" si="0"/>
        <v>1560000</v>
      </c>
      <c r="AJ15" s="11">
        <f t="shared" si="1"/>
        <v>1560000</v>
      </c>
      <c r="AK15" s="11">
        <f t="shared" si="2"/>
        <v>0</v>
      </c>
      <c r="AL15" s="11">
        <f t="shared" si="3"/>
        <v>179386</v>
      </c>
    </row>
    <row r="16" spans="1:38">
      <c r="A16" t="s">
        <v>34</v>
      </c>
      <c r="B16" t="s">
        <v>77</v>
      </c>
      <c r="C16" t="s">
        <v>78</v>
      </c>
      <c r="D16" t="s">
        <v>79</v>
      </c>
      <c r="E16" t="s">
        <v>80</v>
      </c>
      <c r="F16" t="s">
        <v>80</v>
      </c>
      <c r="G16" t="s">
        <v>81</v>
      </c>
      <c r="H16" s="1">
        <v>1</v>
      </c>
      <c r="I16" t="s">
        <v>48</v>
      </c>
      <c r="J16" s="1">
        <v>33</v>
      </c>
      <c r="K16" s="1">
        <v>33</v>
      </c>
      <c r="L16" s="1">
        <v>3000</v>
      </c>
      <c r="M16" t="s">
        <v>68</v>
      </c>
      <c r="N16" s="1">
        <v>392440</v>
      </c>
      <c r="O16" s="1">
        <v>396740</v>
      </c>
      <c r="P16" s="1">
        <v>1860</v>
      </c>
      <c r="Q16" s="1">
        <v>200675</v>
      </c>
      <c r="R16" s="1">
        <v>200675</v>
      </c>
      <c r="S16" s="1">
        <v>2400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196065</v>
      </c>
      <c r="AA16" s="1">
        <v>260.79000000000002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200675</v>
      </c>
      <c r="AH16" s="1">
        <v>1599.21</v>
      </c>
      <c r="AI16" s="11">
        <f t="shared" si="0"/>
        <v>936000</v>
      </c>
      <c r="AJ16" s="11">
        <f t="shared" si="1"/>
        <v>936000</v>
      </c>
      <c r="AK16" s="11">
        <f t="shared" si="2"/>
        <v>0</v>
      </c>
      <c r="AL16" s="11">
        <f t="shared" si="3"/>
        <v>196065</v>
      </c>
    </row>
    <row r="17" spans="1:38">
      <c r="A17" t="s">
        <v>34</v>
      </c>
      <c r="B17" t="s">
        <v>82</v>
      </c>
      <c r="C17" t="s">
        <v>83</v>
      </c>
      <c r="D17" t="s">
        <v>79</v>
      </c>
      <c r="E17" t="s">
        <v>79</v>
      </c>
      <c r="F17" t="s">
        <v>79</v>
      </c>
      <c r="G17" t="s">
        <v>79</v>
      </c>
      <c r="H17" s="1">
        <v>1</v>
      </c>
      <c r="I17" t="s">
        <v>48</v>
      </c>
      <c r="J17" s="1">
        <v>33</v>
      </c>
      <c r="K17" s="1">
        <v>33</v>
      </c>
      <c r="L17" s="1">
        <v>2200</v>
      </c>
      <c r="M17" t="s">
        <v>68</v>
      </c>
      <c r="N17" s="1">
        <v>396462</v>
      </c>
      <c r="O17" s="1">
        <v>396525</v>
      </c>
      <c r="P17" s="1">
        <v>946.5</v>
      </c>
      <c r="Q17" s="1">
        <v>88000</v>
      </c>
      <c r="R17" s="1">
        <v>88000</v>
      </c>
      <c r="S17" s="1">
        <v>1760</v>
      </c>
      <c r="T17" s="1">
        <v>0</v>
      </c>
      <c r="U17" s="1">
        <v>0</v>
      </c>
      <c r="V17" s="1">
        <v>0</v>
      </c>
      <c r="W17" s="1">
        <v>0</v>
      </c>
      <c r="X17" s="1">
        <v>396725</v>
      </c>
      <c r="Y17" s="1">
        <v>427.5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519</v>
      </c>
      <c r="AI17" s="11">
        <f t="shared" si="0"/>
        <v>686400</v>
      </c>
      <c r="AJ17" s="11">
        <f t="shared" si="1"/>
        <v>686400</v>
      </c>
      <c r="AK17" s="11">
        <f t="shared" si="2"/>
        <v>0</v>
      </c>
      <c r="AL17" s="11">
        <f t="shared" si="3"/>
        <v>396725</v>
      </c>
    </row>
    <row r="18" spans="1:38">
      <c r="A18" t="s">
        <v>34</v>
      </c>
      <c r="B18" t="s">
        <v>84</v>
      </c>
      <c r="C18" t="s">
        <v>85</v>
      </c>
      <c r="D18" t="s">
        <v>79</v>
      </c>
      <c r="E18" t="s">
        <v>79</v>
      </c>
      <c r="F18" t="s">
        <v>86</v>
      </c>
      <c r="G18" t="s">
        <v>86</v>
      </c>
      <c r="H18" s="1">
        <v>1</v>
      </c>
      <c r="I18" t="s">
        <v>48</v>
      </c>
      <c r="J18" s="1">
        <v>33</v>
      </c>
      <c r="K18" s="1">
        <v>33</v>
      </c>
      <c r="L18" s="1">
        <v>1550</v>
      </c>
      <c r="M18" t="s">
        <v>41</v>
      </c>
      <c r="N18" s="1">
        <v>395336</v>
      </c>
      <c r="O18" s="1">
        <v>395505</v>
      </c>
      <c r="P18" s="1">
        <v>1071</v>
      </c>
      <c r="Q18" s="1">
        <v>202609</v>
      </c>
      <c r="R18" s="1">
        <v>202609</v>
      </c>
      <c r="S18" s="1">
        <v>1240</v>
      </c>
      <c r="T18" s="1">
        <v>0</v>
      </c>
      <c r="U18" s="1">
        <v>0</v>
      </c>
      <c r="V18" s="1">
        <v>0</v>
      </c>
      <c r="W18" s="1">
        <v>0</v>
      </c>
      <c r="X18" s="1">
        <v>192895.85</v>
      </c>
      <c r="Y18" s="1">
        <v>141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202609.15</v>
      </c>
      <c r="AH18" s="1">
        <v>930</v>
      </c>
      <c r="AI18" s="11">
        <f t="shared" si="0"/>
        <v>483600</v>
      </c>
      <c r="AJ18" s="11">
        <f t="shared" si="1"/>
        <v>483600</v>
      </c>
      <c r="AK18" s="11">
        <f t="shared" si="2"/>
        <v>0</v>
      </c>
      <c r="AL18" s="11">
        <f t="shared" si="3"/>
        <v>192895.85</v>
      </c>
    </row>
    <row r="19" spans="1:38">
      <c r="A19" t="s">
        <v>34</v>
      </c>
      <c r="B19" t="s">
        <v>87</v>
      </c>
      <c r="C19" t="s">
        <v>88</v>
      </c>
      <c r="D19" t="s">
        <v>79</v>
      </c>
      <c r="E19" t="s">
        <v>79</v>
      </c>
      <c r="F19" t="s">
        <v>79</v>
      </c>
      <c r="G19" t="s">
        <v>89</v>
      </c>
      <c r="H19" s="1">
        <v>1</v>
      </c>
      <c r="I19" t="s">
        <v>48</v>
      </c>
      <c r="J19" s="1">
        <v>33</v>
      </c>
      <c r="K19" s="1">
        <v>33</v>
      </c>
      <c r="L19" s="1">
        <v>3500</v>
      </c>
      <c r="M19" t="s">
        <v>41</v>
      </c>
      <c r="N19" s="1">
        <v>1121375</v>
      </c>
      <c r="O19" s="1">
        <v>1129490</v>
      </c>
      <c r="P19" s="1">
        <v>2313</v>
      </c>
      <c r="Q19" s="1">
        <v>765737</v>
      </c>
      <c r="R19" s="1">
        <v>765737</v>
      </c>
      <c r="S19" s="1">
        <v>2800</v>
      </c>
      <c r="T19" s="1">
        <v>363753</v>
      </c>
      <c r="U19" s="1">
        <v>42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765737</v>
      </c>
      <c r="AH19" s="1">
        <v>2271</v>
      </c>
      <c r="AI19" s="11">
        <f t="shared" si="0"/>
        <v>1092000</v>
      </c>
      <c r="AJ19" s="11">
        <f t="shared" si="1"/>
        <v>1092000</v>
      </c>
      <c r="AK19" s="11">
        <f t="shared" si="2"/>
        <v>0</v>
      </c>
      <c r="AL19" s="11">
        <f t="shared" si="3"/>
        <v>0</v>
      </c>
    </row>
    <row r="20" spans="1:38">
      <c r="A20" t="s">
        <v>34</v>
      </c>
      <c r="B20" t="s">
        <v>90</v>
      </c>
      <c r="C20" t="s">
        <v>91</v>
      </c>
      <c r="D20" t="s">
        <v>79</v>
      </c>
      <c r="E20" t="s">
        <v>79</v>
      </c>
      <c r="F20" t="s">
        <v>86</v>
      </c>
      <c r="G20" t="s">
        <v>86</v>
      </c>
      <c r="H20" s="1">
        <v>2</v>
      </c>
      <c r="I20" t="s">
        <v>40</v>
      </c>
      <c r="J20" s="1">
        <v>11</v>
      </c>
      <c r="K20" s="1">
        <v>11</v>
      </c>
      <c r="L20" s="1">
        <v>1425</v>
      </c>
      <c r="M20" t="s">
        <v>41</v>
      </c>
      <c r="N20" s="1">
        <v>636158</v>
      </c>
      <c r="O20" s="1">
        <v>642460</v>
      </c>
      <c r="P20" s="1">
        <v>990</v>
      </c>
      <c r="Q20" s="1">
        <v>504310</v>
      </c>
      <c r="R20" s="1">
        <v>504310</v>
      </c>
      <c r="S20" s="1">
        <v>1140</v>
      </c>
      <c r="T20" s="1">
        <v>0</v>
      </c>
      <c r="U20" s="1">
        <v>0</v>
      </c>
      <c r="V20" s="1">
        <v>0</v>
      </c>
      <c r="W20" s="1">
        <v>0</v>
      </c>
      <c r="X20" s="1">
        <v>138150.39000000001</v>
      </c>
      <c r="Y20" s="1">
        <v>48.15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504309.61</v>
      </c>
      <c r="AH20" s="1">
        <v>941.85</v>
      </c>
      <c r="AI20" s="11">
        <f t="shared" si="0"/>
        <v>444600</v>
      </c>
      <c r="AJ20" s="11">
        <f t="shared" si="1"/>
        <v>444600</v>
      </c>
      <c r="AK20" s="11">
        <f t="shared" si="2"/>
        <v>0</v>
      </c>
      <c r="AL20" s="11">
        <f t="shared" si="3"/>
        <v>138150.39000000001</v>
      </c>
    </row>
    <row r="21" spans="1:38">
      <c r="A21" t="s">
        <v>34</v>
      </c>
      <c r="B21" t="s">
        <v>92</v>
      </c>
      <c r="C21" t="s">
        <v>93</v>
      </c>
      <c r="D21" t="s">
        <v>79</v>
      </c>
      <c r="E21" t="s">
        <v>79</v>
      </c>
      <c r="F21" t="s">
        <v>79</v>
      </c>
      <c r="G21" t="s">
        <v>89</v>
      </c>
      <c r="H21" s="1">
        <v>1</v>
      </c>
      <c r="I21" t="s">
        <v>48</v>
      </c>
      <c r="J21" s="1">
        <v>11</v>
      </c>
      <c r="K21" s="1">
        <v>11</v>
      </c>
      <c r="L21" s="1">
        <v>200</v>
      </c>
      <c r="M21" t="s">
        <v>41</v>
      </c>
      <c r="N21" s="1">
        <v>78886</v>
      </c>
      <c r="O21" s="1">
        <v>79264</v>
      </c>
      <c r="P21" s="1">
        <v>177.4</v>
      </c>
      <c r="Q21" s="1">
        <v>8000</v>
      </c>
      <c r="R21" s="1">
        <v>8000</v>
      </c>
      <c r="S21" s="1">
        <v>160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73255</v>
      </c>
      <c r="AC21" s="1">
        <v>117.62</v>
      </c>
      <c r="AD21" s="1">
        <v>0</v>
      </c>
      <c r="AE21" s="1">
        <v>0</v>
      </c>
      <c r="AF21" s="1">
        <v>0</v>
      </c>
      <c r="AG21" s="1">
        <v>6009</v>
      </c>
      <c r="AH21" s="1">
        <v>59.78</v>
      </c>
      <c r="AI21" s="11">
        <f t="shared" si="0"/>
        <v>62400</v>
      </c>
      <c r="AJ21" s="11">
        <f t="shared" si="1"/>
        <v>62400</v>
      </c>
      <c r="AK21" s="11">
        <f t="shared" si="2"/>
        <v>0</v>
      </c>
      <c r="AL21" s="11">
        <f t="shared" si="3"/>
        <v>73255</v>
      </c>
    </row>
    <row r="22" spans="1:38">
      <c r="A22" t="s">
        <v>34</v>
      </c>
      <c r="B22" t="s">
        <v>94</v>
      </c>
      <c r="C22" t="s">
        <v>95</v>
      </c>
      <c r="D22" t="s">
        <v>79</v>
      </c>
      <c r="E22" t="s">
        <v>79</v>
      </c>
      <c r="F22" t="s">
        <v>79</v>
      </c>
      <c r="G22" t="s">
        <v>89</v>
      </c>
      <c r="H22" s="1">
        <v>1</v>
      </c>
      <c r="I22" t="s">
        <v>48</v>
      </c>
      <c r="J22" s="1">
        <v>33</v>
      </c>
      <c r="K22" s="1">
        <v>33</v>
      </c>
      <c r="L22" s="1">
        <v>2000</v>
      </c>
      <c r="M22" t="s">
        <v>41</v>
      </c>
      <c r="N22" s="1">
        <v>550184</v>
      </c>
      <c r="O22" s="1">
        <v>556301</v>
      </c>
      <c r="P22" s="1">
        <v>1536</v>
      </c>
      <c r="Q22" s="1">
        <v>197641</v>
      </c>
      <c r="R22" s="1">
        <v>197641</v>
      </c>
      <c r="S22" s="1">
        <v>1600</v>
      </c>
      <c r="T22" s="1">
        <v>0</v>
      </c>
      <c r="U22" s="1">
        <v>0</v>
      </c>
      <c r="V22" s="1">
        <v>0</v>
      </c>
      <c r="W22" s="1">
        <v>0</v>
      </c>
      <c r="X22" s="1">
        <v>358596</v>
      </c>
      <c r="Y22" s="1">
        <v>69</v>
      </c>
      <c r="Z22" s="1">
        <v>0</v>
      </c>
      <c r="AA22" s="1">
        <v>0</v>
      </c>
      <c r="AB22" s="1">
        <v>0</v>
      </c>
      <c r="AC22" s="1">
        <v>0</v>
      </c>
      <c r="AD22" s="1">
        <v>64</v>
      </c>
      <c r="AE22" s="1">
        <v>64</v>
      </c>
      <c r="AF22" s="1">
        <v>0</v>
      </c>
      <c r="AG22" s="1">
        <v>197641</v>
      </c>
      <c r="AH22" s="1">
        <v>1467</v>
      </c>
      <c r="AI22" s="11">
        <f t="shared" si="0"/>
        <v>624000</v>
      </c>
      <c r="AJ22" s="11">
        <f t="shared" si="1"/>
        <v>624000</v>
      </c>
      <c r="AK22" s="11">
        <f t="shared" si="2"/>
        <v>0</v>
      </c>
      <c r="AL22" s="11">
        <f t="shared" si="3"/>
        <v>358596</v>
      </c>
    </row>
    <row r="23" spans="1:38">
      <c r="A23" t="s">
        <v>34</v>
      </c>
      <c r="B23" t="s">
        <v>96</v>
      </c>
      <c r="C23" t="s">
        <v>97</v>
      </c>
      <c r="D23" t="s">
        <v>79</v>
      </c>
      <c r="E23" t="s">
        <v>98</v>
      </c>
      <c r="F23" t="s">
        <v>99</v>
      </c>
      <c r="G23" t="s">
        <v>99</v>
      </c>
      <c r="H23" s="1">
        <v>1</v>
      </c>
      <c r="I23" t="s">
        <v>48</v>
      </c>
      <c r="J23" s="1">
        <v>33</v>
      </c>
      <c r="K23" s="1">
        <v>33</v>
      </c>
      <c r="L23" s="1">
        <v>4000</v>
      </c>
      <c r="M23" t="s">
        <v>41</v>
      </c>
      <c r="N23" s="1">
        <v>929769</v>
      </c>
      <c r="O23" s="1">
        <v>930645</v>
      </c>
      <c r="P23" s="1">
        <v>2244</v>
      </c>
      <c r="Q23" s="1">
        <v>565089</v>
      </c>
      <c r="R23" s="1">
        <v>565089</v>
      </c>
      <c r="S23" s="1">
        <v>3200</v>
      </c>
      <c r="T23" s="1">
        <v>0</v>
      </c>
      <c r="U23" s="1">
        <v>0</v>
      </c>
      <c r="V23" s="1">
        <v>0</v>
      </c>
      <c r="W23" s="1">
        <v>0</v>
      </c>
      <c r="X23" s="1">
        <v>365556</v>
      </c>
      <c r="Y23" s="1">
        <v>577.96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565089</v>
      </c>
      <c r="AH23" s="1">
        <v>1666.04</v>
      </c>
      <c r="AI23" s="11">
        <f t="shared" si="0"/>
        <v>1248000</v>
      </c>
      <c r="AJ23" s="11">
        <f t="shared" si="1"/>
        <v>1248000</v>
      </c>
      <c r="AK23" s="11">
        <f t="shared" si="2"/>
        <v>0</v>
      </c>
      <c r="AL23" s="11">
        <f t="shared" si="3"/>
        <v>365556</v>
      </c>
    </row>
    <row r="24" spans="1:38">
      <c r="A24" t="s">
        <v>34</v>
      </c>
      <c r="B24" t="s">
        <v>100</v>
      </c>
      <c r="C24" t="s">
        <v>101</v>
      </c>
      <c r="D24" t="s">
        <v>79</v>
      </c>
      <c r="E24" t="s">
        <v>79</v>
      </c>
      <c r="F24" t="s">
        <v>79</v>
      </c>
      <c r="G24" t="s">
        <v>102</v>
      </c>
      <c r="H24" s="1">
        <v>2</v>
      </c>
      <c r="I24" t="s">
        <v>40</v>
      </c>
      <c r="J24" s="1">
        <v>33</v>
      </c>
      <c r="K24" s="1">
        <v>33</v>
      </c>
      <c r="L24" s="1">
        <v>2750</v>
      </c>
      <c r="M24" t="s">
        <v>41</v>
      </c>
      <c r="N24" s="1">
        <v>943479</v>
      </c>
      <c r="O24" s="1">
        <v>956840</v>
      </c>
      <c r="P24" s="1">
        <v>2284</v>
      </c>
      <c r="Q24" s="1">
        <v>760931</v>
      </c>
      <c r="R24" s="1">
        <v>760931</v>
      </c>
      <c r="S24" s="1">
        <v>2200</v>
      </c>
      <c r="T24" s="1">
        <v>0</v>
      </c>
      <c r="U24" s="1">
        <v>0</v>
      </c>
      <c r="V24" s="1">
        <v>0</v>
      </c>
      <c r="W24" s="1">
        <v>0</v>
      </c>
      <c r="X24" s="1">
        <v>195909</v>
      </c>
      <c r="Y24" s="1">
        <v>133.28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760931</v>
      </c>
      <c r="AH24" s="1">
        <v>2150.7199999999998</v>
      </c>
      <c r="AI24" s="11">
        <f t="shared" si="0"/>
        <v>858000</v>
      </c>
      <c r="AJ24" s="11">
        <f t="shared" si="1"/>
        <v>858000</v>
      </c>
      <c r="AK24" s="11">
        <f t="shared" si="2"/>
        <v>0</v>
      </c>
      <c r="AL24" s="11">
        <f t="shared" si="3"/>
        <v>195909</v>
      </c>
    </row>
    <row r="25" spans="1:38">
      <c r="A25" t="s">
        <v>34</v>
      </c>
      <c r="B25" t="s">
        <v>103</v>
      </c>
      <c r="C25" t="s">
        <v>104</v>
      </c>
      <c r="D25" t="s">
        <v>79</v>
      </c>
      <c r="E25" t="s">
        <v>80</v>
      </c>
      <c r="F25" t="s">
        <v>105</v>
      </c>
      <c r="G25" t="s">
        <v>106</v>
      </c>
      <c r="H25" s="1">
        <v>1</v>
      </c>
      <c r="I25" t="s">
        <v>48</v>
      </c>
      <c r="J25" s="1">
        <v>11</v>
      </c>
      <c r="K25" s="1">
        <v>11</v>
      </c>
      <c r="L25" s="1">
        <v>400</v>
      </c>
      <c r="M25" t="s">
        <v>41</v>
      </c>
      <c r="N25" s="1">
        <v>135562</v>
      </c>
      <c r="O25" s="1">
        <v>136622</v>
      </c>
      <c r="P25" s="1">
        <v>431.04</v>
      </c>
      <c r="Q25" s="1">
        <v>17552</v>
      </c>
      <c r="R25" s="1">
        <v>17552</v>
      </c>
      <c r="S25" s="1">
        <v>351.04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127749</v>
      </c>
      <c r="AC25" s="1">
        <v>277.73</v>
      </c>
      <c r="AD25" s="1">
        <v>0</v>
      </c>
      <c r="AE25" s="1">
        <v>0</v>
      </c>
      <c r="AF25" s="1">
        <v>0</v>
      </c>
      <c r="AG25" s="1">
        <v>8873</v>
      </c>
      <c r="AH25" s="1">
        <v>153.31</v>
      </c>
      <c r="AI25" s="11">
        <f t="shared" si="0"/>
        <v>136905.60000000001</v>
      </c>
      <c r="AJ25" s="11">
        <f t="shared" si="1"/>
        <v>136905.60000000001</v>
      </c>
      <c r="AK25" s="11">
        <f t="shared" si="2"/>
        <v>0</v>
      </c>
      <c r="AL25" s="11">
        <f t="shared" si="3"/>
        <v>127749</v>
      </c>
    </row>
    <row r="26" spans="1:38">
      <c r="A26" t="s">
        <v>34</v>
      </c>
      <c r="B26" t="s">
        <v>107</v>
      </c>
      <c r="C26" t="s">
        <v>108</v>
      </c>
      <c r="D26" t="s">
        <v>79</v>
      </c>
      <c r="E26" t="s">
        <v>79</v>
      </c>
      <c r="F26" t="s">
        <v>79</v>
      </c>
      <c r="G26" t="s">
        <v>89</v>
      </c>
      <c r="H26" s="1">
        <v>1</v>
      </c>
      <c r="I26" t="s">
        <v>48</v>
      </c>
      <c r="J26" s="1">
        <v>33</v>
      </c>
      <c r="K26" s="1">
        <v>33</v>
      </c>
      <c r="L26" s="1">
        <v>3495</v>
      </c>
      <c r="M26" t="s">
        <v>41</v>
      </c>
      <c r="N26" s="1">
        <v>1222451</v>
      </c>
      <c r="O26" s="1">
        <v>1237637</v>
      </c>
      <c r="P26" s="1">
        <v>3189</v>
      </c>
      <c r="Q26" s="1">
        <v>815421</v>
      </c>
      <c r="R26" s="1">
        <v>815421</v>
      </c>
      <c r="S26" s="1">
        <v>3189</v>
      </c>
      <c r="T26" s="1">
        <v>422216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815421</v>
      </c>
      <c r="AH26" s="1">
        <v>3189</v>
      </c>
      <c r="AI26" s="11">
        <f t="shared" si="0"/>
        <v>1243710</v>
      </c>
      <c r="AJ26" s="11">
        <f t="shared" si="1"/>
        <v>1243710</v>
      </c>
      <c r="AK26" s="11">
        <f t="shared" si="2"/>
        <v>0</v>
      </c>
      <c r="AL26" s="11">
        <f t="shared" si="3"/>
        <v>0</v>
      </c>
    </row>
    <row r="27" spans="1:38">
      <c r="A27" t="s">
        <v>34</v>
      </c>
      <c r="B27" t="s">
        <v>109</v>
      </c>
      <c r="C27" t="s">
        <v>110</v>
      </c>
      <c r="D27" t="s">
        <v>111</v>
      </c>
      <c r="E27" t="s">
        <v>112</v>
      </c>
      <c r="F27" t="s">
        <v>113</v>
      </c>
      <c r="G27" t="s">
        <v>114</v>
      </c>
      <c r="H27" s="1">
        <v>2</v>
      </c>
      <c r="I27" t="s">
        <v>40</v>
      </c>
      <c r="J27" s="1">
        <v>11</v>
      </c>
      <c r="K27" s="1">
        <v>11</v>
      </c>
      <c r="L27" s="1">
        <v>800</v>
      </c>
      <c r="M27" t="s">
        <v>41</v>
      </c>
      <c r="N27" s="1">
        <v>204730</v>
      </c>
      <c r="O27" s="1">
        <v>204830</v>
      </c>
      <c r="P27" s="1">
        <v>555</v>
      </c>
      <c r="Q27" s="1">
        <v>39482</v>
      </c>
      <c r="R27" s="1">
        <v>39482</v>
      </c>
      <c r="S27" s="1">
        <v>640</v>
      </c>
      <c r="T27" s="1">
        <v>0</v>
      </c>
      <c r="U27" s="1">
        <v>0</v>
      </c>
      <c r="V27" s="1">
        <v>165348</v>
      </c>
      <c r="W27" s="1">
        <v>240.78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39482</v>
      </c>
      <c r="AH27" s="1">
        <v>314.22000000000003</v>
      </c>
      <c r="AI27" s="11">
        <f t="shared" si="0"/>
        <v>249600</v>
      </c>
      <c r="AJ27" s="11">
        <f t="shared" si="1"/>
        <v>249600</v>
      </c>
      <c r="AK27" s="11">
        <f t="shared" si="2"/>
        <v>165348</v>
      </c>
      <c r="AL27" s="11">
        <f t="shared" si="3"/>
        <v>0</v>
      </c>
    </row>
    <row r="28" spans="1:38">
      <c r="A28" t="s">
        <v>34</v>
      </c>
      <c r="B28" t="s">
        <v>115</v>
      </c>
      <c r="C28" t="s">
        <v>116</v>
      </c>
      <c r="D28" t="s">
        <v>111</v>
      </c>
      <c r="E28" t="s">
        <v>117</v>
      </c>
      <c r="F28" t="s">
        <v>118</v>
      </c>
      <c r="G28" t="s">
        <v>119</v>
      </c>
      <c r="H28" s="1">
        <v>1</v>
      </c>
      <c r="I28" t="s">
        <v>48</v>
      </c>
      <c r="J28" s="1">
        <v>11</v>
      </c>
      <c r="K28" s="1">
        <v>11</v>
      </c>
      <c r="L28" s="1">
        <v>1110</v>
      </c>
      <c r="M28" t="s">
        <v>41</v>
      </c>
      <c r="N28" s="1">
        <v>385220</v>
      </c>
      <c r="O28" s="1">
        <v>387860</v>
      </c>
      <c r="P28" s="1">
        <v>877</v>
      </c>
      <c r="Q28" s="1">
        <v>53634</v>
      </c>
      <c r="R28" s="1">
        <v>53634</v>
      </c>
      <c r="S28" s="1">
        <v>888</v>
      </c>
      <c r="T28" s="1">
        <v>160215</v>
      </c>
      <c r="U28" s="1">
        <v>28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174011</v>
      </c>
      <c r="AC28" s="1">
        <v>231.06</v>
      </c>
      <c r="AD28" s="1">
        <v>0</v>
      </c>
      <c r="AE28" s="1">
        <v>0</v>
      </c>
      <c r="AF28" s="1">
        <v>0</v>
      </c>
      <c r="AG28" s="1">
        <v>53634</v>
      </c>
      <c r="AH28" s="1">
        <v>617.94000000000005</v>
      </c>
      <c r="AI28" s="11">
        <f t="shared" si="0"/>
        <v>346320</v>
      </c>
      <c r="AJ28" s="11">
        <f t="shared" si="1"/>
        <v>346320</v>
      </c>
      <c r="AK28" s="11">
        <f t="shared" si="2"/>
        <v>0</v>
      </c>
      <c r="AL28" s="11">
        <f t="shared" si="3"/>
        <v>174011</v>
      </c>
    </row>
    <row r="29" spans="1:38">
      <c r="A29" t="s">
        <v>34</v>
      </c>
      <c r="B29" t="s">
        <v>120</v>
      </c>
      <c r="C29" t="s">
        <v>121</v>
      </c>
      <c r="D29" t="s">
        <v>111</v>
      </c>
      <c r="E29" t="s">
        <v>122</v>
      </c>
      <c r="F29" t="s">
        <v>123</v>
      </c>
      <c r="G29" t="s">
        <v>124</v>
      </c>
      <c r="H29" s="1">
        <v>2</v>
      </c>
      <c r="I29" t="s">
        <v>40</v>
      </c>
      <c r="J29" s="1">
        <v>11</v>
      </c>
      <c r="K29" s="1">
        <v>11</v>
      </c>
      <c r="L29" s="1">
        <v>1480</v>
      </c>
      <c r="M29" t="s">
        <v>41</v>
      </c>
      <c r="N29" s="1">
        <v>417503</v>
      </c>
      <c r="O29" s="1">
        <v>421320</v>
      </c>
      <c r="P29" s="1">
        <v>1164</v>
      </c>
      <c r="Q29" s="1">
        <v>347058</v>
      </c>
      <c r="R29" s="1">
        <v>347058</v>
      </c>
      <c r="S29" s="1">
        <v>1184</v>
      </c>
      <c r="T29" s="1">
        <v>0</v>
      </c>
      <c r="U29" s="1">
        <v>0</v>
      </c>
      <c r="V29" s="1">
        <v>0</v>
      </c>
      <c r="W29" s="1">
        <v>0</v>
      </c>
      <c r="X29" s="1">
        <v>74261.58</v>
      </c>
      <c r="Y29" s="1">
        <v>49.35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347058.42</v>
      </c>
      <c r="AH29" s="1">
        <v>1114.6500000000001</v>
      </c>
      <c r="AI29" s="11">
        <f t="shared" si="0"/>
        <v>461760</v>
      </c>
      <c r="AJ29" s="11">
        <f t="shared" si="1"/>
        <v>461760</v>
      </c>
      <c r="AK29" s="11">
        <f t="shared" si="2"/>
        <v>0</v>
      </c>
      <c r="AL29" s="11">
        <f t="shared" si="3"/>
        <v>74261.58</v>
      </c>
    </row>
    <row r="30" spans="1:38">
      <c r="A30" t="s">
        <v>34</v>
      </c>
      <c r="B30" t="s">
        <v>125</v>
      </c>
      <c r="C30" t="s">
        <v>126</v>
      </c>
      <c r="D30" t="s">
        <v>111</v>
      </c>
      <c r="E30" t="s">
        <v>112</v>
      </c>
      <c r="F30" t="s">
        <v>113</v>
      </c>
      <c r="G30" t="s">
        <v>114</v>
      </c>
      <c r="H30" s="1">
        <v>2</v>
      </c>
      <c r="I30" t="s">
        <v>40</v>
      </c>
      <c r="J30" s="1">
        <v>11</v>
      </c>
      <c r="K30" s="1">
        <v>11</v>
      </c>
      <c r="L30" s="1">
        <v>750</v>
      </c>
      <c r="M30" t="s">
        <v>41</v>
      </c>
      <c r="N30" s="1">
        <v>70640</v>
      </c>
      <c r="O30" s="1">
        <v>73000</v>
      </c>
      <c r="P30" s="1">
        <v>174</v>
      </c>
      <c r="Q30" s="1">
        <v>15000</v>
      </c>
      <c r="R30" s="1">
        <v>15000</v>
      </c>
      <c r="S30" s="1">
        <v>600</v>
      </c>
      <c r="T30" s="1">
        <v>0</v>
      </c>
      <c r="U30" s="1">
        <v>0</v>
      </c>
      <c r="V30" s="1">
        <v>0</v>
      </c>
      <c r="W30" s="1">
        <v>0</v>
      </c>
      <c r="X30" s="1">
        <v>77325.570000000007</v>
      </c>
      <c r="Y30" s="1">
        <v>125.05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48.95</v>
      </c>
      <c r="AI30" s="11">
        <f t="shared" si="0"/>
        <v>234000</v>
      </c>
      <c r="AJ30" s="11">
        <f t="shared" si="1"/>
        <v>234000</v>
      </c>
      <c r="AK30" s="11">
        <f t="shared" si="2"/>
        <v>0</v>
      </c>
      <c r="AL30" s="11">
        <f t="shared" si="3"/>
        <v>77325.570000000007</v>
      </c>
    </row>
    <row r="31" spans="1:38">
      <c r="A31" t="s">
        <v>34</v>
      </c>
      <c r="B31" t="s">
        <v>127</v>
      </c>
      <c r="C31" t="s">
        <v>128</v>
      </c>
      <c r="D31" t="s">
        <v>111</v>
      </c>
      <c r="E31" t="s">
        <v>112</v>
      </c>
      <c r="F31" t="s">
        <v>112</v>
      </c>
      <c r="G31" t="s">
        <v>129</v>
      </c>
      <c r="H31" s="1">
        <v>2</v>
      </c>
      <c r="I31" t="s">
        <v>40</v>
      </c>
      <c r="J31" s="1">
        <v>11</v>
      </c>
      <c r="K31" s="1">
        <v>11</v>
      </c>
      <c r="L31" s="1">
        <v>1100</v>
      </c>
      <c r="M31" t="s">
        <v>41</v>
      </c>
      <c r="N31" s="1">
        <v>306910</v>
      </c>
      <c r="O31" s="1">
        <v>309520</v>
      </c>
      <c r="P31" s="1">
        <v>692.52</v>
      </c>
      <c r="Q31" s="1">
        <v>61498</v>
      </c>
      <c r="R31" s="1">
        <v>61498</v>
      </c>
      <c r="S31" s="1">
        <v>880</v>
      </c>
      <c r="T31" s="1">
        <v>0</v>
      </c>
      <c r="U31" s="1">
        <v>0</v>
      </c>
      <c r="V31" s="1">
        <v>248022</v>
      </c>
      <c r="W31" s="1">
        <v>361.17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61498</v>
      </c>
      <c r="AH31" s="1">
        <v>331.35</v>
      </c>
      <c r="AI31" s="11">
        <f t="shared" si="0"/>
        <v>343200</v>
      </c>
      <c r="AJ31" s="11">
        <f t="shared" si="1"/>
        <v>343200</v>
      </c>
      <c r="AK31" s="11">
        <f t="shared" si="2"/>
        <v>248022</v>
      </c>
      <c r="AL31" s="11">
        <f t="shared" si="3"/>
        <v>0</v>
      </c>
    </row>
    <row r="32" spans="1:38">
      <c r="A32" t="s">
        <v>34</v>
      </c>
      <c r="B32" t="s">
        <v>130</v>
      </c>
      <c r="C32" t="s">
        <v>131</v>
      </c>
      <c r="D32" t="s">
        <v>132</v>
      </c>
      <c r="E32" t="s">
        <v>133</v>
      </c>
      <c r="F32" t="s">
        <v>134</v>
      </c>
      <c r="G32" t="s">
        <v>134</v>
      </c>
      <c r="H32" s="1">
        <v>1</v>
      </c>
      <c r="I32" t="s">
        <v>48</v>
      </c>
      <c r="J32" s="1">
        <v>33</v>
      </c>
      <c r="K32" s="1">
        <v>33</v>
      </c>
      <c r="L32" s="1">
        <v>4000</v>
      </c>
      <c r="M32" t="s">
        <v>41</v>
      </c>
      <c r="N32" s="1">
        <v>578720</v>
      </c>
      <c r="O32" s="1">
        <v>596320</v>
      </c>
      <c r="P32" s="1">
        <v>3279.8</v>
      </c>
      <c r="Q32" s="1">
        <v>397222</v>
      </c>
      <c r="R32" s="1">
        <v>397222</v>
      </c>
      <c r="S32" s="1">
        <v>3200</v>
      </c>
      <c r="T32" s="1">
        <v>0</v>
      </c>
      <c r="U32" s="1">
        <v>0</v>
      </c>
      <c r="V32" s="1">
        <v>0</v>
      </c>
      <c r="W32" s="1">
        <v>0</v>
      </c>
      <c r="X32" s="1">
        <v>24454.03</v>
      </c>
      <c r="Y32" s="1">
        <v>1892.72</v>
      </c>
      <c r="Z32" s="1">
        <v>174644</v>
      </c>
      <c r="AA32" s="1">
        <v>208.64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397221.97</v>
      </c>
      <c r="AH32" s="1">
        <v>1178.44</v>
      </c>
      <c r="AI32" s="11">
        <f t="shared" si="0"/>
        <v>1248000</v>
      </c>
      <c r="AJ32" s="11">
        <f t="shared" si="1"/>
        <v>1248000</v>
      </c>
      <c r="AK32" s="11">
        <f t="shared" si="2"/>
        <v>0</v>
      </c>
      <c r="AL32" s="11">
        <f t="shared" si="3"/>
        <v>199098.03</v>
      </c>
    </row>
    <row r="33" spans="1:38">
      <c r="A33" t="s">
        <v>34</v>
      </c>
      <c r="B33" t="s">
        <v>135</v>
      </c>
      <c r="C33" t="s">
        <v>136</v>
      </c>
      <c r="D33" t="s">
        <v>137</v>
      </c>
      <c r="E33" t="s">
        <v>138</v>
      </c>
      <c r="F33" t="s">
        <v>138</v>
      </c>
      <c r="G33" t="s">
        <v>138</v>
      </c>
      <c r="H33" s="1">
        <v>1</v>
      </c>
      <c r="I33" t="s">
        <v>48</v>
      </c>
      <c r="J33" s="1">
        <v>33</v>
      </c>
      <c r="K33" s="1">
        <v>33</v>
      </c>
      <c r="L33" s="1">
        <v>4500</v>
      </c>
      <c r="M33" t="s">
        <v>41</v>
      </c>
      <c r="N33" s="1">
        <v>2728800</v>
      </c>
      <c r="O33" s="1">
        <v>2751450</v>
      </c>
      <c r="P33" s="1">
        <v>4032</v>
      </c>
      <c r="Q33" s="1">
        <v>1323321</v>
      </c>
      <c r="R33" s="1">
        <v>1323321</v>
      </c>
      <c r="S33" s="1">
        <v>4029</v>
      </c>
      <c r="T33" s="1">
        <v>1424389</v>
      </c>
      <c r="U33" s="1">
        <v>3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3740</v>
      </c>
      <c r="AE33" s="1">
        <v>3740</v>
      </c>
      <c r="AF33" s="1">
        <v>0</v>
      </c>
      <c r="AG33" s="1">
        <v>1323321</v>
      </c>
      <c r="AH33" s="1">
        <v>4029</v>
      </c>
      <c r="AI33" s="11">
        <f t="shared" si="0"/>
        <v>1571310</v>
      </c>
      <c r="AJ33" s="11">
        <f t="shared" si="1"/>
        <v>1571310</v>
      </c>
      <c r="AK33" s="11">
        <f t="shared" si="2"/>
        <v>0</v>
      </c>
      <c r="AL33" s="11">
        <f t="shared" si="3"/>
        <v>0</v>
      </c>
    </row>
    <row r="34" spans="1:38">
      <c r="A34" t="s">
        <v>34</v>
      </c>
      <c r="B34" t="s">
        <v>139</v>
      </c>
      <c r="C34" t="s">
        <v>140</v>
      </c>
      <c r="D34" t="s">
        <v>137</v>
      </c>
      <c r="E34" t="s">
        <v>138</v>
      </c>
      <c r="F34" t="s">
        <v>141</v>
      </c>
      <c r="G34" t="s">
        <v>142</v>
      </c>
      <c r="H34" s="1">
        <v>1</v>
      </c>
      <c r="I34" t="s">
        <v>48</v>
      </c>
      <c r="J34" s="1">
        <v>33</v>
      </c>
      <c r="K34" s="1">
        <v>33</v>
      </c>
      <c r="L34" s="1">
        <v>1600</v>
      </c>
      <c r="M34" t="s">
        <v>41</v>
      </c>
      <c r="N34" s="1">
        <v>358500</v>
      </c>
      <c r="O34" s="1">
        <v>359400</v>
      </c>
      <c r="P34" s="1">
        <v>1133.1300000000001</v>
      </c>
      <c r="Q34" s="1">
        <v>149810</v>
      </c>
      <c r="R34" s="1">
        <v>149810</v>
      </c>
      <c r="S34" s="1">
        <v>1280</v>
      </c>
      <c r="T34" s="1">
        <v>209590</v>
      </c>
      <c r="U34" s="1">
        <v>264.38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149810</v>
      </c>
      <c r="AH34" s="1">
        <v>868.75</v>
      </c>
      <c r="AI34" s="11">
        <f t="shared" si="0"/>
        <v>499200</v>
      </c>
      <c r="AJ34" s="11">
        <f t="shared" si="1"/>
        <v>499200</v>
      </c>
      <c r="AK34" s="11">
        <f t="shared" si="2"/>
        <v>0</v>
      </c>
      <c r="AL34" s="11">
        <f t="shared" si="3"/>
        <v>0</v>
      </c>
    </row>
    <row r="35" spans="1:38">
      <c r="A35" t="s">
        <v>34</v>
      </c>
      <c r="B35" t="s">
        <v>143</v>
      </c>
      <c r="C35" t="s">
        <v>144</v>
      </c>
      <c r="D35" t="s">
        <v>137</v>
      </c>
      <c r="E35" t="s">
        <v>138</v>
      </c>
      <c r="F35" t="s">
        <v>141</v>
      </c>
      <c r="G35" t="s">
        <v>142</v>
      </c>
      <c r="H35" s="1">
        <v>1</v>
      </c>
      <c r="I35" t="s">
        <v>48</v>
      </c>
      <c r="J35" s="1">
        <v>33</v>
      </c>
      <c r="K35" s="1">
        <v>33</v>
      </c>
      <c r="L35" s="1">
        <v>9950</v>
      </c>
      <c r="M35" t="s">
        <v>41</v>
      </c>
      <c r="N35" s="1">
        <v>5192713</v>
      </c>
      <c r="O35" s="1">
        <v>5206485</v>
      </c>
      <c r="P35" s="1">
        <v>9228</v>
      </c>
      <c r="Q35" s="1">
        <v>2800355</v>
      </c>
      <c r="R35" s="1">
        <v>2800355</v>
      </c>
      <c r="S35" s="1">
        <v>9222</v>
      </c>
      <c r="T35" s="1">
        <v>2406130</v>
      </c>
      <c r="U35" s="1">
        <v>6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2800355</v>
      </c>
      <c r="AH35" s="1">
        <v>9222</v>
      </c>
      <c r="AI35" s="11">
        <f t="shared" si="0"/>
        <v>3596580</v>
      </c>
      <c r="AJ35" s="11">
        <f t="shared" si="1"/>
        <v>3596580</v>
      </c>
      <c r="AK35" s="11">
        <f t="shared" si="2"/>
        <v>0</v>
      </c>
      <c r="AL35" s="11">
        <f t="shared" si="3"/>
        <v>0</v>
      </c>
    </row>
    <row r="36" spans="1:38">
      <c r="A36" t="s">
        <v>34</v>
      </c>
      <c r="B36" t="s">
        <v>145</v>
      </c>
      <c r="C36" t="s">
        <v>146</v>
      </c>
      <c r="D36" t="s">
        <v>137</v>
      </c>
      <c r="E36" t="s">
        <v>138</v>
      </c>
      <c r="F36" t="s">
        <v>141</v>
      </c>
      <c r="G36" t="s">
        <v>142</v>
      </c>
      <c r="H36" s="1">
        <v>1</v>
      </c>
      <c r="I36" t="s">
        <v>48</v>
      </c>
      <c r="J36" s="1">
        <v>33</v>
      </c>
      <c r="K36" s="1">
        <v>33</v>
      </c>
      <c r="L36" s="1">
        <v>6800</v>
      </c>
      <c r="M36" t="s">
        <v>41</v>
      </c>
      <c r="N36" s="1">
        <v>3665636</v>
      </c>
      <c r="O36" s="1">
        <v>3668396</v>
      </c>
      <c r="P36" s="1">
        <v>5916</v>
      </c>
      <c r="Q36" s="1">
        <v>2057399</v>
      </c>
      <c r="R36" s="1">
        <v>2057399</v>
      </c>
      <c r="S36" s="1">
        <v>5916</v>
      </c>
      <c r="T36" s="1">
        <v>1610997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2057399</v>
      </c>
      <c r="AH36" s="1">
        <v>5916</v>
      </c>
      <c r="AI36" s="11">
        <f t="shared" si="0"/>
        <v>2307240</v>
      </c>
      <c r="AJ36" s="11">
        <f t="shared" si="1"/>
        <v>2307240</v>
      </c>
      <c r="AK36" s="11">
        <f t="shared" si="2"/>
        <v>0</v>
      </c>
      <c r="AL36" s="11">
        <f t="shared" si="3"/>
        <v>0</v>
      </c>
    </row>
    <row r="37" spans="1:38">
      <c r="A37" t="s">
        <v>34</v>
      </c>
      <c r="B37" t="s">
        <v>147</v>
      </c>
      <c r="C37" t="s">
        <v>148</v>
      </c>
      <c r="D37" t="s">
        <v>137</v>
      </c>
      <c r="E37" t="s">
        <v>138</v>
      </c>
      <c r="F37" t="s">
        <v>141</v>
      </c>
      <c r="G37" t="s">
        <v>142</v>
      </c>
      <c r="H37" s="1">
        <v>1</v>
      </c>
      <c r="I37" t="s">
        <v>48</v>
      </c>
      <c r="J37" s="1">
        <v>33</v>
      </c>
      <c r="K37" s="1">
        <v>33</v>
      </c>
      <c r="L37" s="1">
        <v>9900</v>
      </c>
      <c r="M37" t="s">
        <v>41</v>
      </c>
      <c r="N37" s="1">
        <v>5190464</v>
      </c>
      <c r="O37" s="1">
        <v>5203311</v>
      </c>
      <c r="P37" s="1">
        <v>8346</v>
      </c>
      <c r="Q37" s="1">
        <v>2320557</v>
      </c>
      <c r="R37" s="1">
        <v>2320557</v>
      </c>
      <c r="S37" s="1">
        <v>8316</v>
      </c>
      <c r="T37" s="1">
        <v>2882754</v>
      </c>
      <c r="U37" s="1">
        <v>30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2320557</v>
      </c>
      <c r="AH37" s="1">
        <v>8316</v>
      </c>
      <c r="AI37" s="11">
        <f t="shared" si="0"/>
        <v>3243240</v>
      </c>
      <c r="AJ37" s="11">
        <f t="shared" si="1"/>
        <v>3243240</v>
      </c>
      <c r="AK37" s="11">
        <f t="shared" si="2"/>
        <v>0</v>
      </c>
      <c r="AL37" s="11">
        <f t="shared" si="3"/>
        <v>0</v>
      </c>
    </row>
    <row r="38" spans="1:38">
      <c r="A38" t="s">
        <v>34</v>
      </c>
      <c r="B38" t="s">
        <v>149</v>
      </c>
      <c r="C38" t="s">
        <v>150</v>
      </c>
      <c r="D38" t="s">
        <v>137</v>
      </c>
      <c r="E38" t="s">
        <v>138</v>
      </c>
      <c r="F38" t="s">
        <v>138</v>
      </c>
      <c r="G38" t="s">
        <v>138</v>
      </c>
      <c r="H38" s="1">
        <v>1</v>
      </c>
      <c r="I38" t="s">
        <v>48</v>
      </c>
      <c r="J38" s="1">
        <v>33</v>
      </c>
      <c r="K38" s="1">
        <v>33</v>
      </c>
      <c r="L38" s="1">
        <v>10000</v>
      </c>
      <c r="M38" t="s">
        <v>41</v>
      </c>
      <c r="N38" s="1">
        <v>5278277</v>
      </c>
      <c r="O38" s="1">
        <v>5297776</v>
      </c>
      <c r="P38" s="1">
        <v>9876</v>
      </c>
      <c r="Q38" s="1">
        <v>2242473</v>
      </c>
      <c r="R38" s="1">
        <v>2242473</v>
      </c>
      <c r="S38" s="1">
        <v>8496</v>
      </c>
      <c r="T38" s="1">
        <v>3055303</v>
      </c>
      <c r="U38" s="1">
        <v>1380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2242473</v>
      </c>
      <c r="AH38" s="1">
        <v>8496</v>
      </c>
      <c r="AI38" s="11">
        <f t="shared" si="0"/>
        <v>3313440</v>
      </c>
      <c r="AJ38" s="11">
        <f t="shared" si="1"/>
        <v>3313440</v>
      </c>
      <c r="AK38" s="11">
        <f t="shared" si="2"/>
        <v>0</v>
      </c>
      <c r="AL38" s="11">
        <f t="shared" si="3"/>
        <v>0</v>
      </c>
    </row>
    <row r="39" spans="1:38">
      <c r="A39" t="s">
        <v>34</v>
      </c>
      <c r="B39" t="s">
        <v>151</v>
      </c>
      <c r="C39" t="s">
        <v>152</v>
      </c>
      <c r="D39" t="s">
        <v>137</v>
      </c>
      <c r="E39" t="s">
        <v>138</v>
      </c>
      <c r="F39" t="s">
        <v>138</v>
      </c>
      <c r="G39" t="s">
        <v>153</v>
      </c>
      <c r="H39" s="1">
        <v>1</v>
      </c>
      <c r="I39" t="s">
        <v>48</v>
      </c>
      <c r="J39" s="1">
        <v>33</v>
      </c>
      <c r="K39" s="1">
        <v>33</v>
      </c>
      <c r="L39" s="1">
        <v>3001</v>
      </c>
      <c r="M39" t="s">
        <v>41</v>
      </c>
      <c r="N39" s="1">
        <v>1946002</v>
      </c>
      <c r="O39" s="1">
        <v>1975204</v>
      </c>
      <c r="P39" s="1">
        <v>2979</v>
      </c>
      <c r="Q39" s="1">
        <v>604944</v>
      </c>
      <c r="R39" s="1">
        <v>604944</v>
      </c>
      <c r="S39" s="1">
        <v>2400.8000000000002</v>
      </c>
      <c r="T39" s="1">
        <v>1370260</v>
      </c>
      <c r="U39" s="1">
        <v>1613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604944</v>
      </c>
      <c r="AH39" s="1">
        <v>1366</v>
      </c>
      <c r="AI39" s="11">
        <f t="shared" si="0"/>
        <v>936312.00000000012</v>
      </c>
      <c r="AJ39" s="11">
        <f t="shared" si="1"/>
        <v>936312.00000000012</v>
      </c>
      <c r="AK39" s="11">
        <f t="shared" si="2"/>
        <v>0</v>
      </c>
      <c r="AL39" s="11">
        <f t="shared" si="3"/>
        <v>0</v>
      </c>
    </row>
    <row r="40" spans="1:38">
      <c r="A40" t="s">
        <v>34</v>
      </c>
      <c r="B40" t="s">
        <v>154</v>
      </c>
      <c r="C40" t="s">
        <v>155</v>
      </c>
      <c r="D40" t="s">
        <v>156</v>
      </c>
      <c r="E40" t="s">
        <v>157</v>
      </c>
      <c r="F40" t="s">
        <v>158</v>
      </c>
      <c r="G40" t="s">
        <v>159</v>
      </c>
      <c r="H40" s="1">
        <v>1</v>
      </c>
      <c r="I40" t="s">
        <v>48</v>
      </c>
      <c r="J40" s="1">
        <v>33</v>
      </c>
      <c r="K40" s="1">
        <v>33</v>
      </c>
      <c r="L40" s="1">
        <v>4800</v>
      </c>
      <c r="M40" t="s">
        <v>41</v>
      </c>
      <c r="N40" s="1">
        <v>2180720</v>
      </c>
      <c r="O40" s="1">
        <v>2197049</v>
      </c>
      <c r="P40" s="1">
        <v>3987</v>
      </c>
      <c r="Q40" s="1">
        <v>1660162</v>
      </c>
      <c r="R40" s="1">
        <v>1660162</v>
      </c>
      <c r="S40" s="1">
        <v>3840</v>
      </c>
      <c r="T40" s="1">
        <v>0</v>
      </c>
      <c r="U40" s="1">
        <v>0</v>
      </c>
      <c r="V40" s="1">
        <v>0</v>
      </c>
      <c r="W40" s="1">
        <v>0</v>
      </c>
      <c r="X40" s="1">
        <v>536887</v>
      </c>
      <c r="Y40" s="1">
        <v>231.21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1660162</v>
      </c>
      <c r="AH40" s="1">
        <v>3755.79</v>
      </c>
      <c r="AI40" s="11">
        <f t="shared" si="0"/>
        <v>1497600</v>
      </c>
      <c r="AJ40" s="11">
        <f t="shared" si="1"/>
        <v>1497600</v>
      </c>
      <c r="AK40" s="11">
        <f t="shared" si="2"/>
        <v>0</v>
      </c>
      <c r="AL40" s="11">
        <f t="shared" si="3"/>
        <v>536887</v>
      </c>
    </row>
    <row r="41" spans="1:38">
      <c r="A41" t="s">
        <v>34</v>
      </c>
      <c r="B41" t="s">
        <v>160</v>
      </c>
      <c r="C41" t="s">
        <v>161</v>
      </c>
      <c r="D41" t="s">
        <v>156</v>
      </c>
      <c r="E41" t="s">
        <v>162</v>
      </c>
      <c r="F41" t="s">
        <v>163</v>
      </c>
      <c r="G41" t="s">
        <v>164</v>
      </c>
      <c r="H41" s="1">
        <v>1</v>
      </c>
      <c r="I41" t="s">
        <v>48</v>
      </c>
      <c r="J41" s="1">
        <v>33</v>
      </c>
      <c r="K41" s="1">
        <v>33</v>
      </c>
      <c r="L41" s="1">
        <v>5990</v>
      </c>
      <c r="M41" t="s">
        <v>41</v>
      </c>
      <c r="N41" s="1">
        <v>2838058</v>
      </c>
      <c r="O41" s="1">
        <v>2852405</v>
      </c>
      <c r="P41" s="1">
        <v>5620.5</v>
      </c>
      <c r="Q41" s="1">
        <v>1602102</v>
      </c>
      <c r="R41" s="1">
        <v>1602102</v>
      </c>
      <c r="S41" s="1">
        <v>5134.5</v>
      </c>
      <c r="T41" s="1">
        <v>1250303</v>
      </c>
      <c r="U41" s="1">
        <v>486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1602102</v>
      </c>
      <c r="AH41" s="1">
        <v>5134.5</v>
      </c>
      <c r="AI41" s="11">
        <f t="shared" si="0"/>
        <v>2002455</v>
      </c>
      <c r="AJ41" s="11">
        <f t="shared" si="1"/>
        <v>2002455</v>
      </c>
      <c r="AK41" s="11">
        <f t="shared" si="2"/>
        <v>0</v>
      </c>
      <c r="AL41" s="11">
        <f t="shared" si="3"/>
        <v>0</v>
      </c>
    </row>
    <row r="42" spans="1:38">
      <c r="A42" t="s">
        <v>34</v>
      </c>
      <c r="B42" t="s">
        <v>165</v>
      </c>
      <c r="C42" t="s">
        <v>166</v>
      </c>
      <c r="D42" t="s">
        <v>156</v>
      </c>
      <c r="E42" t="s">
        <v>156</v>
      </c>
      <c r="F42" t="s">
        <v>156</v>
      </c>
      <c r="G42" t="s">
        <v>167</v>
      </c>
      <c r="H42" s="1">
        <v>1</v>
      </c>
      <c r="I42" t="s">
        <v>48</v>
      </c>
      <c r="J42" s="1">
        <v>11</v>
      </c>
      <c r="K42" s="1">
        <v>11</v>
      </c>
      <c r="L42" s="1">
        <v>1055</v>
      </c>
      <c r="M42" t="s">
        <v>41</v>
      </c>
      <c r="N42" s="1">
        <v>484555</v>
      </c>
      <c r="O42" s="1">
        <v>485296</v>
      </c>
      <c r="P42" s="1">
        <v>1015</v>
      </c>
      <c r="Q42" s="1">
        <v>325632</v>
      </c>
      <c r="R42" s="1">
        <v>325632</v>
      </c>
      <c r="S42" s="1">
        <v>1015</v>
      </c>
      <c r="T42" s="1">
        <v>158914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750</v>
      </c>
      <c r="AE42" s="1">
        <v>750</v>
      </c>
      <c r="AF42" s="1">
        <v>0</v>
      </c>
      <c r="AG42" s="1">
        <v>325632</v>
      </c>
      <c r="AH42" s="1">
        <v>1015</v>
      </c>
      <c r="AI42" s="11">
        <f t="shared" si="0"/>
        <v>395850</v>
      </c>
      <c r="AJ42" s="11">
        <f t="shared" si="1"/>
        <v>395850</v>
      </c>
      <c r="AK42" s="11">
        <f t="shared" si="2"/>
        <v>0</v>
      </c>
      <c r="AL42" s="11">
        <f t="shared" si="3"/>
        <v>0</v>
      </c>
    </row>
    <row r="43" spans="1:38">
      <c r="A43" t="s">
        <v>34</v>
      </c>
      <c r="B43" t="s">
        <v>168</v>
      </c>
      <c r="C43" t="s">
        <v>169</v>
      </c>
      <c r="D43" t="s">
        <v>156</v>
      </c>
      <c r="E43" t="s">
        <v>162</v>
      </c>
      <c r="F43" t="s">
        <v>163</v>
      </c>
      <c r="G43" t="s">
        <v>164</v>
      </c>
      <c r="H43" s="1">
        <v>2</v>
      </c>
      <c r="I43" t="s">
        <v>40</v>
      </c>
      <c r="J43" s="1">
        <v>33</v>
      </c>
      <c r="K43" s="1">
        <v>33</v>
      </c>
      <c r="L43" s="1">
        <v>2300</v>
      </c>
      <c r="M43" t="s">
        <v>41</v>
      </c>
      <c r="N43" s="1">
        <v>988997</v>
      </c>
      <c r="O43" s="1">
        <v>998666</v>
      </c>
      <c r="P43" s="1">
        <v>2037</v>
      </c>
      <c r="Q43" s="1">
        <v>777566</v>
      </c>
      <c r="R43" s="1">
        <v>777566</v>
      </c>
      <c r="S43" s="1">
        <v>1840</v>
      </c>
      <c r="T43" s="1">
        <v>0</v>
      </c>
      <c r="U43" s="1">
        <v>0</v>
      </c>
      <c r="V43" s="1">
        <v>0</v>
      </c>
      <c r="W43" s="1">
        <v>0</v>
      </c>
      <c r="X43" s="1">
        <v>221100</v>
      </c>
      <c r="Y43" s="1">
        <v>200.14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777566</v>
      </c>
      <c r="AH43" s="1">
        <v>1836.86</v>
      </c>
      <c r="AI43" s="11">
        <f t="shared" si="0"/>
        <v>717600</v>
      </c>
      <c r="AJ43" s="11">
        <f t="shared" si="1"/>
        <v>717600</v>
      </c>
      <c r="AK43" s="11">
        <f t="shared" si="2"/>
        <v>0</v>
      </c>
      <c r="AL43" s="11">
        <f t="shared" si="3"/>
        <v>221100</v>
      </c>
    </row>
    <row r="44" spans="1:38">
      <c r="A44" t="s">
        <v>34</v>
      </c>
      <c r="B44" t="s">
        <v>170</v>
      </c>
      <c r="C44" t="s">
        <v>171</v>
      </c>
      <c r="D44" t="s">
        <v>156</v>
      </c>
      <c r="E44" t="s">
        <v>156</v>
      </c>
      <c r="F44" t="s">
        <v>156</v>
      </c>
      <c r="G44" t="s">
        <v>172</v>
      </c>
      <c r="H44" s="1">
        <v>1</v>
      </c>
      <c r="I44" t="s">
        <v>48</v>
      </c>
      <c r="J44" s="1">
        <v>33</v>
      </c>
      <c r="K44" s="1">
        <v>33</v>
      </c>
      <c r="L44" s="1">
        <v>4500</v>
      </c>
      <c r="M44" t="s">
        <v>41</v>
      </c>
      <c r="N44" s="1">
        <v>2504384</v>
      </c>
      <c r="O44" s="1">
        <v>2505605</v>
      </c>
      <c r="P44" s="1">
        <v>4212</v>
      </c>
      <c r="Q44" s="1">
        <v>720620</v>
      </c>
      <c r="R44" s="1">
        <v>720620</v>
      </c>
      <c r="S44" s="1">
        <v>4212</v>
      </c>
      <c r="T44" s="1">
        <v>1784985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720620</v>
      </c>
      <c r="AH44" s="1">
        <v>4212</v>
      </c>
      <c r="AI44" s="11">
        <f t="shared" si="0"/>
        <v>1642680</v>
      </c>
      <c r="AJ44" s="11">
        <f t="shared" si="1"/>
        <v>1642680</v>
      </c>
      <c r="AK44" s="11">
        <f t="shared" si="2"/>
        <v>0</v>
      </c>
      <c r="AL44" s="11">
        <f t="shared" si="3"/>
        <v>0</v>
      </c>
    </row>
    <row r="45" spans="1:38">
      <c r="A45" t="s">
        <v>34</v>
      </c>
      <c r="B45" t="s">
        <v>173</v>
      </c>
      <c r="C45" t="s">
        <v>174</v>
      </c>
      <c r="D45" t="s">
        <v>156</v>
      </c>
      <c r="E45" t="s">
        <v>157</v>
      </c>
      <c r="F45" t="s">
        <v>158</v>
      </c>
      <c r="G45" t="s">
        <v>158</v>
      </c>
      <c r="H45" s="1">
        <v>1</v>
      </c>
      <c r="I45" t="s">
        <v>48</v>
      </c>
      <c r="J45" s="1">
        <v>11</v>
      </c>
      <c r="K45" s="1">
        <v>11</v>
      </c>
      <c r="L45" s="1">
        <v>170</v>
      </c>
      <c r="M45" t="s">
        <v>41</v>
      </c>
      <c r="N45" s="1">
        <v>59060</v>
      </c>
      <c r="O45" s="1">
        <v>62350</v>
      </c>
      <c r="P45" s="1">
        <v>228</v>
      </c>
      <c r="Q45" s="1">
        <v>28257</v>
      </c>
      <c r="R45" s="1">
        <v>28257</v>
      </c>
      <c r="S45" s="1">
        <v>194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34093</v>
      </c>
      <c r="AC45" s="1">
        <v>86.4</v>
      </c>
      <c r="AD45" s="1">
        <v>0</v>
      </c>
      <c r="AE45" s="1">
        <v>0</v>
      </c>
      <c r="AF45" s="1">
        <v>0</v>
      </c>
      <c r="AG45" s="1">
        <v>28257</v>
      </c>
      <c r="AH45" s="1">
        <v>141.6</v>
      </c>
      <c r="AI45" s="11">
        <f t="shared" si="0"/>
        <v>75660</v>
      </c>
      <c r="AJ45" s="11">
        <f t="shared" si="1"/>
        <v>94380</v>
      </c>
      <c r="AK45" s="11">
        <f t="shared" si="2"/>
        <v>0</v>
      </c>
      <c r="AL45" s="11">
        <f t="shared" si="3"/>
        <v>34093</v>
      </c>
    </row>
    <row r="46" spans="1:38">
      <c r="A46" t="s">
        <v>34</v>
      </c>
      <c r="B46" t="s">
        <v>175</v>
      </c>
      <c r="C46" t="s">
        <v>176</v>
      </c>
      <c r="D46" t="s">
        <v>156</v>
      </c>
      <c r="E46" t="s">
        <v>157</v>
      </c>
      <c r="F46" t="s">
        <v>158</v>
      </c>
      <c r="G46" t="s">
        <v>158</v>
      </c>
      <c r="H46" s="1">
        <v>1</v>
      </c>
      <c r="I46" t="s">
        <v>48</v>
      </c>
      <c r="J46" s="1">
        <v>132</v>
      </c>
      <c r="K46" s="1">
        <v>132</v>
      </c>
      <c r="L46" s="1">
        <v>20000</v>
      </c>
      <c r="M46" t="s">
        <v>41</v>
      </c>
      <c r="N46" s="1">
        <v>4834900</v>
      </c>
      <c r="O46" s="1">
        <v>4840100</v>
      </c>
      <c r="P46" s="1">
        <v>15760</v>
      </c>
      <c r="Q46" s="1">
        <v>4830012</v>
      </c>
      <c r="R46" s="1">
        <v>4830012</v>
      </c>
      <c r="S46" s="1">
        <v>16000</v>
      </c>
      <c r="T46" s="1">
        <v>10088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4830012</v>
      </c>
      <c r="AH46" s="1">
        <v>15760</v>
      </c>
      <c r="AI46" s="11">
        <f t="shared" si="0"/>
        <v>6240000</v>
      </c>
      <c r="AJ46" s="11">
        <f t="shared" si="1"/>
        <v>6240000</v>
      </c>
      <c r="AK46" s="11">
        <f t="shared" si="2"/>
        <v>0</v>
      </c>
      <c r="AL46" s="11">
        <f t="shared" si="3"/>
        <v>0</v>
      </c>
    </row>
    <row r="47" spans="1:38">
      <c r="A47" t="s">
        <v>34</v>
      </c>
      <c r="B47" t="s">
        <v>177</v>
      </c>
      <c r="C47" t="s">
        <v>178</v>
      </c>
      <c r="D47" t="s">
        <v>156</v>
      </c>
      <c r="E47" t="s">
        <v>156</v>
      </c>
      <c r="F47" t="s">
        <v>179</v>
      </c>
      <c r="G47" t="s">
        <v>180</v>
      </c>
      <c r="H47" s="1">
        <v>1</v>
      </c>
      <c r="I47" t="s">
        <v>48</v>
      </c>
      <c r="J47" s="1">
        <v>33</v>
      </c>
      <c r="K47" s="1">
        <v>33</v>
      </c>
      <c r="L47" s="1">
        <v>6800</v>
      </c>
      <c r="M47" t="s">
        <v>181</v>
      </c>
      <c r="N47" s="1">
        <v>4048933</v>
      </c>
      <c r="O47" s="1">
        <v>4066441</v>
      </c>
      <c r="P47" s="1">
        <v>6462</v>
      </c>
      <c r="Q47" s="1">
        <v>1819834</v>
      </c>
      <c r="R47" s="1">
        <v>1819834</v>
      </c>
      <c r="S47" s="1">
        <v>6462</v>
      </c>
      <c r="T47" s="1">
        <v>846569</v>
      </c>
      <c r="U47" s="1">
        <v>0</v>
      </c>
      <c r="V47" s="1">
        <v>1400038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1819834</v>
      </c>
      <c r="AH47" s="1">
        <v>6462</v>
      </c>
      <c r="AI47" s="11">
        <f t="shared" si="0"/>
        <v>2520180</v>
      </c>
      <c r="AJ47" s="11">
        <f t="shared" si="1"/>
        <v>2520180</v>
      </c>
      <c r="AK47" s="11">
        <f t="shared" si="2"/>
        <v>1400038</v>
      </c>
      <c r="AL47" s="11">
        <f t="shared" si="3"/>
        <v>0</v>
      </c>
    </row>
    <row r="48" spans="1:38">
      <c r="A48" t="s">
        <v>34</v>
      </c>
      <c r="B48" t="s">
        <v>182</v>
      </c>
      <c r="C48" t="s">
        <v>183</v>
      </c>
      <c r="D48" t="s">
        <v>156</v>
      </c>
      <c r="E48" t="s">
        <v>157</v>
      </c>
      <c r="F48" t="s">
        <v>158</v>
      </c>
      <c r="G48" t="s">
        <v>158</v>
      </c>
      <c r="H48" s="1">
        <v>1</v>
      </c>
      <c r="I48" t="s">
        <v>48</v>
      </c>
      <c r="J48" s="1">
        <v>33</v>
      </c>
      <c r="K48" s="1">
        <v>33</v>
      </c>
      <c r="L48" s="1">
        <v>2550</v>
      </c>
      <c r="M48" t="s">
        <v>41</v>
      </c>
      <c r="N48" s="1">
        <v>1129459</v>
      </c>
      <c r="O48" s="1">
        <v>1156841</v>
      </c>
      <c r="P48" s="1">
        <v>1882</v>
      </c>
      <c r="Q48" s="1">
        <v>447543</v>
      </c>
      <c r="R48" s="1">
        <v>447543</v>
      </c>
      <c r="S48" s="1">
        <v>2040</v>
      </c>
      <c r="T48" s="1">
        <v>709298</v>
      </c>
      <c r="U48" s="1">
        <v>109.5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447543</v>
      </c>
      <c r="AH48" s="1">
        <v>1772.5</v>
      </c>
      <c r="AI48" s="11">
        <f t="shared" si="0"/>
        <v>795600</v>
      </c>
      <c r="AJ48" s="11">
        <f t="shared" si="1"/>
        <v>795600</v>
      </c>
      <c r="AK48" s="11">
        <f t="shared" si="2"/>
        <v>0</v>
      </c>
      <c r="AL48" s="11">
        <f t="shared" si="3"/>
        <v>0</v>
      </c>
    </row>
    <row r="49" spans="1:38">
      <c r="A49" t="s">
        <v>34</v>
      </c>
      <c r="B49" t="s">
        <v>184</v>
      </c>
      <c r="C49" t="s">
        <v>185</v>
      </c>
      <c r="D49" t="s">
        <v>156</v>
      </c>
      <c r="E49" t="s">
        <v>162</v>
      </c>
      <c r="F49" t="s">
        <v>163</v>
      </c>
      <c r="G49" t="s">
        <v>164</v>
      </c>
      <c r="H49" s="1">
        <v>1</v>
      </c>
      <c r="I49" t="s">
        <v>48</v>
      </c>
      <c r="J49" s="1">
        <v>33</v>
      </c>
      <c r="K49" s="1">
        <v>33</v>
      </c>
      <c r="L49" s="1">
        <v>7000</v>
      </c>
      <c r="M49" t="s">
        <v>41</v>
      </c>
      <c r="N49" s="1">
        <v>3318257</v>
      </c>
      <c r="O49" s="1">
        <v>3325410</v>
      </c>
      <c r="P49" s="1">
        <v>5953.5</v>
      </c>
      <c r="Q49" s="1">
        <v>597065</v>
      </c>
      <c r="R49" s="1">
        <v>597065</v>
      </c>
      <c r="S49" s="1">
        <v>5600</v>
      </c>
      <c r="T49" s="1">
        <v>2306389</v>
      </c>
      <c r="U49" s="1">
        <v>552</v>
      </c>
      <c r="V49" s="1">
        <v>0</v>
      </c>
      <c r="W49" s="1">
        <v>0</v>
      </c>
      <c r="X49" s="1">
        <v>421956</v>
      </c>
      <c r="Y49" s="1">
        <v>617.29999999999995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597065</v>
      </c>
      <c r="AH49" s="1">
        <v>4784.2</v>
      </c>
      <c r="AI49" s="11">
        <f t="shared" si="0"/>
        <v>2184000</v>
      </c>
      <c r="AJ49" s="11">
        <f t="shared" si="1"/>
        <v>2184000</v>
      </c>
      <c r="AK49" s="11">
        <f t="shared" si="2"/>
        <v>0</v>
      </c>
      <c r="AL49" s="11">
        <f t="shared" si="3"/>
        <v>421956</v>
      </c>
    </row>
    <row r="50" spans="1:38">
      <c r="A50" t="s">
        <v>34</v>
      </c>
      <c r="B50" t="s">
        <v>186</v>
      </c>
      <c r="C50" t="s">
        <v>187</v>
      </c>
      <c r="D50" t="s">
        <v>156</v>
      </c>
      <c r="E50" t="s">
        <v>162</v>
      </c>
      <c r="F50" t="s">
        <v>163</v>
      </c>
      <c r="G50" t="s">
        <v>164</v>
      </c>
      <c r="H50" s="1">
        <v>1</v>
      </c>
      <c r="I50" t="s">
        <v>48</v>
      </c>
      <c r="J50" s="1">
        <v>33</v>
      </c>
      <c r="K50" s="1">
        <v>33</v>
      </c>
      <c r="L50" s="1">
        <v>5250</v>
      </c>
      <c r="M50" t="s">
        <v>41</v>
      </c>
      <c r="N50" s="1">
        <v>2955640</v>
      </c>
      <c r="O50" s="1">
        <v>2986160</v>
      </c>
      <c r="P50" s="1">
        <v>4870</v>
      </c>
      <c r="Q50" s="1">
        <v>2190291</v>
      </c>
      <c r="R50" s="1">
        <v>2190291</v>
      </c>
      <c r="S50" s="1">
        <v>4325</v>
      </c>
      <c r="T50" s="1">
        <v>0</v>
      </c>
      <c r="U50" s="1">
        <v>0</v>
      </c>
      <c r="V50" s="1">
        <v>0</v>
      </c>
      <c r="W50" s="1">
        <v>0</v>
      </c>
      <c r="X50" s="1">
        <v>795869</v>
      </c>
      <c r="Y50" s="1">
        <v>545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2190291</v>
      </c>
      <c r="AH50" s="1">
        <v>4325</v>
      </c>
      <c r="AI50" s="11">
        <f t="shared" si="0"/>
        <v>1686750</v>
      </c>
      <c r="AJ50" s="11">
        <f t="shared" si="1"/>
        <v>1686750</v>
      </c>
      <c r="AK50" s="11">
        <f t="shared" si="2"/>
        <v>0</v>
      </c>
      <c r="AL50" s="11">
        <f t="shared" si="3"/>
        <v>795869</v>
      </c>
    </row>
    <row r="51" spans="1:38">
      <c r="A51" t="s">
        <v>34</v>
      </c>
      <c r="B51" t="s">
        <v>188</v>
      </c>
      <c r="C51" t="s">
        <v>189</v>
      </c>
      <c r="D51" t="s">
        <v>156</v>
      </c>
      <c r="E51" t="s">
        <v>162</v>
      </c>
      <c r="F51" t="s">
        <v>163</v>
      </c>
      <c r="G51" t="s">
        <v>164</v>
      </c>
      <c r="H51" s="1">
        <v>1</v>
      </c>
      <c r="I51" t="s">
        <v>48</v>
      </c>
      <c r="J51" s="1">
        <v>33</v>
      </c>
      <c r="K51" s="1">
        <v>33</v>
      </c>
      <c r="L51" s="1">
        <v>4990</v>
      </c>
      <c r="M51" t="s">
        <v>41</v>
      </c>
      <c r="N51" s="1">
        <v>2595137</v>
      </c>
      <c r="O51" s="1">
        <v>2610947</v>
      </c>
      <c r="P51" s="1">
        <v>4419</v>
      </c>
      <c r="Q51" s="1">
        <v>277570</v>
      </c>
      <c r="R51" s="1">
        <v>277570</v>
      </c>
      <c r="S51" s="1">
        <v>4161</v>
      </c>
      <c r="T51" s="1">
        <v>2333377</v>
      </c>
      <c r="U51" s="1">
        <v>258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277570</v>
      </c>
      <c r="AH51" s="1">
        <v>4161</v>
      </c>
      <c r="AI51" s="11">
        <f t="shared" si="0"/>
        <v>1622790</v>
      </c>
      <c r="AJ51" s="11">
        <f t="shared" si="1"/>
        <v>1622790</v>
      </c>
      <c r="AK51" s="11">
        <f t="shared" si="2"/>
        <v>0</v>
      </c>
      <c r="AL51" s="11">
        <f t="shared" si="3"/>
        <v>0</v>
      </c>
    </row>
    <row r="52" spans="1:38">
      <c r="A52" t="s">
        <v>34</v>
      </c>
      <c r="B52" t="s">
        <v>190</v>
      </c>
      <c r="C52" t="s">
        <v>191</v>
      </c>
      <c r="D52" t="s">
        <v>156</v>
      </c>
      <c r="E52" t="s">
        <v>162</v>
      </c>
      <c r="F52" t="s">
        <v>163</v>
      </c>
      <c r="G52" t="s">
        <v>164</v>
      </c>
      <c r="H52" s="1">
        <v>1</v>
      </c>
      <c r="I52" t="s">
        <v>48</v>
      </c>
      <c r="J52" s="1">
        <v>33</v>
      </c>
      <c r="K52" s="1">
        <v>33</v>
      </c>
      <c r="L52" s="1">
        <v>7000</v>
      </c>
      <c r="M52" t="s">
        <v>181</v>
      </c>
      <c r="N52" s="1">
        <v>3284001</v>
      </c>
      <c r="O52" s="1">
        <v>3344641</v>
      </c>
      <c r="P52" s="1">
        <v>6048</v>
      </c>
      <c r="Q52" s="1">
        <v>2098927</v>
      </c>
      <c r="R52" s="1">
        <v>2098927</v>
      </c>
      <c r="S52" s="1">
        <v>5625</v>
      </c>
      <c r="T52" s="1">
        <v>1245714</v>
      </c>
      <c r="U52" s="1">
        <v>423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2098927</v>
      </c>
      <c r="AH52" s="1">
        <v>5625</v>
      </c>
      <c r="AI52" s="11">
        <f t="shared" si="0"/>
        <v>2193750</v>
      </c>
      <c r="AJ52" s="11">
        <f t="shared" si="1"/>
        <v>2193750</v>
      </c>
      <c r="AK52" s="11">
        <f t="shared" si="2"/>
        <v>0</v>
      </c>
      <c r="AL52" s="11">
        <f t="shared" si="3"/>
        <v>0</v>
      </c>
    </row>
    <row r="53" spans="1:38">
      <c r="A53" t="s">
        <v>34</v>
      </c>
      <c r="B53" t="s">
        <v>192</v>
      </c>
      <c r="C53" t="s">
        <v>193</v>
      </c>
      <c r="D53" t="s">
        <v>156</v>
      </c>
      <c r="E53" t="s">
        <v>156</v>
      </c>
      <c r="F53" t="s">
        <v>179</v>
      </c>
      <c r="G53" t="s">
        <v>180</v>
      </c>
      <c r="H53" s="1">
        <v>1</v>
      </c>
      <c r="I53" t="s">
        <v>48</v>
      </c>
      <c r="J53" s="1">
        <v>11</v>
      </c>
      <c r="K53" s="1">
        <v>11</v>
      </c>
      <c r="L53" s="1">
        <v>350</v>
      </c>
      <c r="M53" t="s">
        <v>41</v>
      </c>
      <c r="N53" s="1">
        <v>49919</v>
      </c>
      <c r="O53" s="1">
        <v>52487</v>
      </c>
      <c r="P53" s="1">
        <v>191.6</v>
      </c>
      <c r="Q53" s="1">
        <v>17564</v>
      </c>
      <c r="R53" s="1">
        <v>17564</v>
      </c>
      <c r="S53" s="1">
        <v>280</v>
      </c>
      <c r="T53" s="1">
        <v>0</v>
      </c>
      <c r="U53" s="1">
        <v>0</v>
      </c>
      <c r="V53" s="1">
        <v>0</v>
      </c>
      <c r="W53" s="1">
        <v>0</v>
      </c>
      <c r="X53" s="1">
        <v>34922.68</v>
      </c>
      <c r="Y53" s="1">
        <v>26.6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17564.32</v>
      </c>
      <c r="AH53" s="1">
        <v>165</v>
      </c>
      <c r="AI53" s="11">
        <f t="shared" si="0"/>
        <v>109200</v>
      </c>
      <c r="AJ53" s="11">
        <f t="shared" si="1"/>
        <v>109200</v>
      </c>
      <c r="AK53" s="11">
        <f t="shared" si="2"/>
        <v>0</v>
      </c>
      <c r="AL53" s="11">
        <f t="shared" si="3"/>
        <v>34922.68</v>
      </c>
    </row>
    <row r="54" spans="1:38">
      <c r="A54" t="s">
        <v>34</v>
      </c>
      <c r="B54" t="s">
        <v>194</v>
      </c>
      <c r="C54" t="s">
        <v>195</v>
      </c>
      <c r="D54" t="s">
        <v>196</v>
      </c>
      <c r="E54" t="s">
        <v>196</v>
      </c>
      <c r="F54" t="s">
        <v>196</v>
      </c>
      <c r="G54" t="s">
        <v>197</v>
      </c>
      <c r="H54" s="1">
        <v>1</v>
      </c>
      <c r="I54" t="s">
        <v>48</v>
      </c>
      <c r="J54" s="1">
        <v>33</v>
      </c>
      <c r="K54" s="1">
        <v>33</v>
      </c>
      <c r="L54" s="1">
        <v>9990</v>
      </c>
      <c r="M54" t="s">
        <v>41</v>
      </c>
      <c r="N54" s="1">
        <v>6658045</v>
      </c>
      <c r="O54" s="1">
        <v>6704937</v>
      </c>
      <c r="P54" s="1">
        <v>11442</v>
      </c>
      <c r="Q54" s="1">
        <v>3373763</v>
      </c>
      <c r="R54" s="1">
        <v>3373763</v>
      </c>
      <c r="S54" s="1">
        <v>11442</v>
      </c>
      <c r="T54" s="1">
        <v>3331174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3373763</v>
      </c>
      <c r="AH54" s="1">
        <v>11442</v>
      </c>
      <c r="AI54" s="11">
        <f t="shared" si="0"/>
        <v>4462380</v>
      </c>
      <c r="AJ54" s="11">
        <f t="shared" si="1"/>
        <v>5594940</v>
      </c>
      <c r="AK54" s="11">
        <f t="shared" si="2"/>
        <v>0</v>
      </c>
      <c r="AL54" s="11">
        <f t="shared" si="3"/>
        <v>0</v>
      </c>
    </row>
    <row r="55" spans="1:38">
      <c r="A55" t="s">
        <v>34</v>
      </c>
      <c r="B55" t="s">
        <v>198</v>
      </c>
      <c r="C55" t="s">
        <v>199</v>
      </c>
      <c r="D55" t="s">
        <v>196</v>
      </c>
      <c r="E55" t="s">
        <v>200</v>
      </c>
      <c r="F55" t="s">
        <v>201</v>
      </c>
      <c r="G55" t="s">
        <v>202</v>
      </c>
      <c r="H55" s="1">
        <v>1</v>
      </c>
      <c r="I55" t="s">
        <v>48</v>
      </c>
      <c r="J55" s="1">
        <v>132</v>
      </c>
      <c r="K55" s="1">
        <v>132</v>
      </c>
      <c r="L55" s="1">
        <v>23000</v>
      </c>
      <c r="M55" t="s">
        <v>41</v>
      </c>
      <c r="N55" s="1">
        <v>13331804</v>
      </c>
      <c r="O55" s="1">
        <v>13347698</v>
      </c>
      <c r="P55" s="1">
        <v>21834</v>
      </c>
      <c r="Q55" s="1">
        <v>5396496</v>
      </c>
      <c r="R55" s="1">
        <v>5396496</v>
      </c>
      <c r="S55" s="1">
        <v>21510</v>
      </c>
      <c r="T55" s="1">
        <v>6595747</v>
      </c>
      <c r="U55" s="1">
        <v>180</v>
      </c>
      <c r="V55" s="1">
        <v>1355455</v>
      </c>
      <c r="W55" s="1">
        <v>144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5396496</v>
      </c>
      <c r="AH55" s="1">
        <v>21510</v>
      </c>
      <c r="AI55" s="11">
        <f t="shared" si="0"/>
        <v>8388900</v>
      </c>
      <c r="AJ55" s="11">
        <f t="shared" si="1"/>
        <v>8388900</v>
      </c>
      <c r="AK55" s="11">
        <f t="shared" si="2"/>
        <v>1355455</v>
      </c>
      <c r="AL55" s="11">
        <f t="shared" si="3"/>
        <v>0</v>
      </c>
    </row>
    <row r="56" spans="1:38">
      <c r="A56" t="s">
        <v>34</v>
      </c>
      <c r="B56" t="s">
        <v>203</v>
      </c>
      <c r="C56" t="s">
        <v>195</v>
      </c>
      <c r="D56" t="s">
        <v>196</v>
      </c>
      <c r="E56" t="s">
        <v>196</v>
      </c>
      <c r="F56" t="s">
        <v>196</v>
      </c>
      <c r="G56" t="s">
        <v>197</v>
      </c>
      <c r="H56" s="1">
        <v>1</v>
      </c>
      <c r="I56" t="s">
        <v>48</v>
      </c>
      <c r="J56" s="1">
        <v>33</v>
      </c>
      <c r="K56" s="1">
        <v>33</v>
      </c>
      <c r="L56" s="1">
        <v>9990</v>
      </c>
      <c r="M56" t="s">
        <v>41</v>
      </c>
      <c r="N56" s="1">
        <v>5413769</v>
      </c>
      <c r="O56" s="1">
        <v>5417721</v>
      </c>
      <c r="P56" s="1">
        <v>9570</v>
      </c>
      <c r="Q56" s="1">
        <v>2898726</v>
      </c>
      <c r="R56" s="1">
        <v>2898726</v>
      </c>
      <c r="S56" s="1">
        <v>9426</v>
      </c>
      <c r="T56" s="1">
        <v>2518995</v>
      </c>
      <c r="U56" s="1">
        <v>144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2898726</v>
      </c>
      <c r="AH56" s="1">
        <v>9426</v>
      </c>
      <c r="AI56" s="11">
        <f t="shared" si="0"/>
        <v>3676140</v>
      </c>
      <c r="AJ56" s="11">
        <f t="shared" si="1"/>
        <v>3676140</v>
      </c>
      <c r="AK56" s="11">
        <f t="shared" si="2"/>
        <v>0</v>
      </c>
      <c r="AL56" s="11">
        <f t="shared" si="3"/>
        <v>0</v>
      </c>
    </row>
    <row r="57" spans="1:38">
      <c r="A57" t="s">
        <v>34</v>
      </c>
      <c r="B57" t="s">
        <v>204</v>
      </c>
      <c r="C57" t="s">
        <v>205</v>
      </c>
      <c r="D57" t="s">
        <v>196</v>
      </c>
      <c r="E57" t="s">
        <v>200</v>
      </c>
      <c r="F57" t="s">
        <v>200</v>
      </c>
      <c r="G57" t="s">
        <v>206</v>
      </c>
      <c r="H57" s="1">
        <v>1</v>
      </c>
      <c r="I57" t="s">
        <v>48</v>
      </c>
      <c r="J57" s="1">
        <v>33</v>
      </c>
      <c r="K57" s="1">
        <v>33</v>
      </c>
      <c r="L57" s="1">
        <v>9999</v>
      </c>
      <c r="M57" t="s">
        <v>41</v>
      </c>
      <c r="N57" s="1">
        <v>6433690</v>
      </c>
      <c r="O57" s="1">
        <v>6433940</v>
      </c>
      <c r="P57" s="1">
        <v>10164</v>
      </c>
      <c r="Q57" s="1">
        <v>2965306</v>
      </c>
      <c r="R57" s="1">
        <v>2965306</v>
      </c>
      <c r="S57" s="1">
        <v>9210.8700000000008</v>
      </c>
      <c r="T57" s="1">
        <v>2688600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255801</v>
      </c>
      <c r="AA57" s="1">
        <v>364.87</v>
      </c>
      <c r="AB57" s="1">
        <v>524233</v>
      </c>
      <c r="AC57" s="1">
        <v>588.26</v>
      </c>
      <c r="AD57" s="1">
        <v>0</v>
      </c>
      <c r="AE57" s="1">
        <v>0</v>
      </c>
      <c r="AF57" s="1">
        <v>0</v>
      </c>
      <c r="AG57" s="1">
        <v>2965306</v>
      </c>
      <c r="AH57" s="1">
        <v>9210.8700000000008</v>
      </c>
      <c r="AI57" s="11">
        <f t="shared" si="0"/>
        <v>3592239.3000000003</v>
      </c>
      <c r="AJ57" s="11">
        <f t="shared" si="1"/>
        <v>3592239.3000000003</v>
      </c>
      <c r="AK57" s="11">
        <f t="shared" si="2"/>
        <v>0</v>
      </c>
      <c r="AL57" s="11">
        <f t="shared" si="3"/>
        <v>780034</v>
      </c>
    </row>
    <row r="58" spans="1:38">
      <c r="A58" t="s">
        <v>34</v>
      </c>
      <c r="B58" t="s">
        <v>207</v>
      </c>
      <c r="C58" t="s">
        <v>208</v>
      </c>
      <c r="D58" t="s">
        <v>196</v>
      </c>
      <c r="E58" t="s">
        <v>200</v>
      </c>
      <c r="F58" t="s">
        <v>200</v>
      </c>
      <c r="G58" t="s">
        <v>206</v>
      </c>
      <c r="H58" s="1">
        <v>1</v>
      </c>
      <c r="I58" t="s">
        <v>48</v>
      </c>
      <c r="J58" s="1">
        <v>132</v>
      </c>
      <c r="K58" s="1">
        <v>132</v>
      </c>
      <c r="L58" s="1">
        <v>25000</v>
      </c>
      <c r="M58" t="s">
        <v>41</v>
      </c>
      <c r="N58" s="1">
        <v>16143440</v>
      </c>
      <c r="O58" s="1">
        <v>16145080</v>
      </c>
      <c r="P58" s="1">
        <v>24714</v>
      </c>
      <c r="Q58" s="1">
        <v>3800422</v>
      </c>
      <c r="R58" s="1">
        <v>3800422</v>
      </c>
      <c r="S58" s="1">
        <v>20000</v>
      </c>
      <c r="T58" s="1">
        <v>1267351</v>
      </c>
      <c r="U58" s="1">
        <v>0</v>
      </c>
      <c r="V58" s="1">
        <v>9841082</v>
      </c>
      <c r="W58" s="1">
        <v>4692</v>
      </c>
      <c r="X58" s="1">
        <v>0</v>
      </c>
      <c r="Y58" s="1">
        <v>0</v>
      </c>
      <c r="Z58" s="1">
        <v>234862</v>
      </c>
      <c r="AA58" s="1">
        <v>270.97000000000003</v>
      </c>
      <c r="AB58" s="1">
        <v>1001363</v>
      </c>
      <c r="AC58" s="1">
        <v>1172.44</v>
      </c>
      <c r="AD58" s="1">
        <v>0</v>
      </c>
      <c r="AE58" s="1">
        <v>0</v>
      </c>
      <c r="AF58" s="1">
        <v>0</v>
      </c>
      <c r="AG58" s="1">
        <v>3800422</v>
      </c>
      <c r="AH58" s="1">
        <v>18578.59</v>
      </c>
      <c r="AI58" s="11">
        <f t="shared" si="0"/>
        <v>7800000</v>
      </c>
      <c r="AJ58" s="11">
        <f t="shared" si="1"/>
        <v>7800000</v>
      </c>
      <c r="AK58" s="11">
        <f t="shared" si="2"/>
        <v>9841082</v>
      </c>
      <c r="AL58" s="11">
        <f t="shared" si="3"/>
        <v>1236225</v>
      </c>
    </row>
    <row r="59" spans="1:38">
      <c r="A59" t="s">
        <v>34</v>
      </c>
      <c r="B59" t="s">
        <v>209</v>
      </c>
      <c r="C59" t="s">
        <v>210</v>
      </c>
      <c r="D59" t="s">
        <v>211</v>
      </c>
      <c r="E59" t="s">
        <v>212</v>
      </c>
      <c r="F59" t="s">
        <v>213</v>
      </c>
      <c r="G59" t="s">
        <v>214</v>
      </c>
      <c r="H59" s="1">
        <v>1</v>
      </c>
      <c r="I59" t="s">
        <v>48</v>
      </c>
      <c r="J59" s="1">
        <v>33</v>
      </c>
      <c r="K59" s="1">
        <v>33</v>
      </c>
      <c r="L59" s="1">
        <v>5300</v>
      </c>
      <c r="M59" t="s">
        <v>41</v>
      </c>
      <c r="N59" s="1">
        <v>2576773</v>
      </c>
      <c r="O59" s="1">
        <v>2577484</v>
      </c>
      <c r="P59" s="1">
        <v>4143.75</v>
      </c>
      <c r="Q59" s="1">
        <v>758464</v>
      </c>
      <c r="R59" s="1">
        <v>758464</v>
      </c>
      <c r="S59" s="1">
        <v>4240</v>
      </c>
      <c r="T59" s="1">
        <v>1166684</v>
      </c>
      <c r="U59" s="1">
        <v>435</v>
      </c>
      <c r="V59" s="1">
        <v>0</v>
      </c>
      <c r="W59" s="1">
        <v>0</v>
      </c>
      <c r="X59" s="1">
        <v>652336</v>
      </c>
      <c r="Y59" s="1">
        <v>323.08999999999997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758464</v>
      </c>
      <c r="AH59" s="1">
        <v>3385.66</v>
      </c>
      <c r="AI59" s="11">
        <f t="shared" si="0"/>
        <v>1653600</v>
      </c>
      <c r="AJ59" s="11">
        <f t="shared" si="1"/>
        <v>1653600</v>
      </c>
      <c r="AK59" s="11">
        <f t="shared" si="2"/>
        <v>0</v>
      </c>
      <c r="AL59" s="11">
        <f t="shared" si="3"/>
        <v>652336</v>
      </c>
    </row>
    <row r="60" spans="1:38">
      <c r="A60" t="s">
        <v>34</v>
      </c>
      <c r="B60" t="s">
        <v>215</v>
      </c>
      <c r="C60" t="s">
        <v>216</v>
      </c>
      <c r="D60" t="s">
        <v>211</v>
      </c>
      <c r="E60" t="s">
        <v>217</v>
      </c>
      <c r="F60" t="s">
        <v>217</v>
      </c>
      <c r="G60" t="s">
        <v>218</v>
      </c>
      <c r="H60" s="1">
        <v>1</v>
      </c>
      <c r="I60" t="s">
        <v>219</v>
      </c>
      <c r="J60" s="1">
        <v>132</v>
      </c>
      <c r="K60" s="1">
        <v>132</v>
      </c>
      <c r="L60" s="1">
        <v>33500</v>
      </c>
      <c r="M60" t="s">
        <v>41</v>
      </c>
      <c r="N60" s="1">
        <v>23823000</v>
      </c>
      <c r="O60" s="1">
        <v>24066000</v>
      </c>
      <c r="P60" s="1">
        <v>32937</v>
      </c>
      <c r="Q60" s="1">
        <v>23066989</v>
      </c>
      <c r="R60" s="1">
        <v>23066989</v>
      </c>
      <c r="S60" s="1">
        <v>31835.94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467124</v>
      </c>
      <c r="AA60" s="1">
        <v>514.84</v>
      </c>
      <c r="AB60" s="1">
        <v>531887</v>
      </c>
      <c r="AC60" s="1">
        <v>586.22</v>
      </c>
      <c r="AD60" s="1">
        <v>0</v>
      </c>
      <c r="AE60" s="1">
        <v>0</v>
      </c>
      <c r="AF60" s="1">
        <v>0</v>
      </c>
      <c r="AG60" s="1">
        <v>23066989</v>
      </c>
      <c r="AH60" s="1">
        <v>31835.94</v>
      </c>
      <c r="AI60" s="11">
        <f t="shared" si="0"/>
        <v>12416016.6</v>
      </c>
      <c r="AJ60" s="11">
        <f t="shared" si="1"/>
        <v>12416016.6</v>
      </c>
      <c r="AK60" s="11">
        <f t="shared" si="2"/>
        <v>0</v>
      </c>
      <c r="AL60" s="11">
        <f t="shared" si="3"/>
        <v>999011</v>
      </c>
    </row>
    <row r="61" spans="1:38">
      <c r="A61" t="s">
        <v>34</v>
      </c>
      <c r="B61" t="s">
        <v>220</v>
      </c>
      <c r="C61" t="s">
        <v>221</v>
      </c>
      <c r="D61" t="s">
        <v>211</v>
      </c>
      <c r="E61" t="s">
        <v>217</v>
      </c>
      <c r="F61" t="s">
        <v>222</v>
      </c>
      <c r="G61" t="s">
        <v>223</v>
      </c>
      <c r="H61" s="1">
        <v>1</v>
      </c>
      <c r="I61" t="s">
        <v>219</v>
      </c>
      <c r="J61" s="1">
        <v>132</v>
      </c>
      <c r="K61" s="1">
        <v>132</v>
      </c>
      <c r="L61" s="1">
        <v>33500</v>
      </c>
      <c r="M61" t="s">
        <v>41</v>
      </c>
      <c r="N61" s="1">
        <v>24543000</v>
      </c>
      <c r="O61" s="1">
        <v>24741000</v>
      </c>
      <c r="P61" s="1">
        <v>33624</v>
      </c>
      <c r="Q61" s="1">
        <v>23800993</v>
      </c>
      <c r="R61" s="1">
        <v>23800993</v>
      </c>
      <c r="S61" s="1">
        <v>32587.97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408119</v>
      </c>
      <c r="AA61" s="1">
        <v>449.81</v>
      </c>
      <c r="AB61" s="1">
        <v>531888</v>
      </c>
      <c r="AC61" s="1">
        <v>586.22</v>
      </c>
      <c r="AD61" s="1">
        <v>0</v>
      </c>
      <c r="AE61" s="1">
        <v>0</v>
      </c>
      <c r="AF61" s="1">
        <v>0</v>
      </c>
      <c r="AG61" s="1">
        <v>23800993</v>
      </c>
      <c r="AH61" s="1">
        <v>32587.97</v>
      </c>
      <c r="AI61" s="11">
        <f t="shared" si="0"/>
        <v>12709308.300000001</v>
      </c>
      <c r="AJ61" s="11">
        <f t="shared" si="1"/>
        <v>12709308.300000001</v>
      </c>
      <c r="AK61" s="11">
        <f t="shared" si="2"/>
        <v>0</v>
      </c>
      <c r="AL61" s="11">
        <f t="shared" si="3"/>
        <v>940007</v>
      </c>
    </row>
    <row r="62" spans="1:38">
      <c r="A62" t="s">
        <v>34</v>
      </c>
      <c r="B62" t="s">
        <v>224</v>
      </c>
      <c r="C62" t="s">
        <v>225</v>
      </c>
      <c r="D62" t="s">
        <v>211</v>
      </c>
      <c r="E62" t="s">
        <v>217</v>
      </c>
      <c r="F62" t="s">
        <v>222</v>
      </c>
      <c r="G62" t="s">
        <v>223</v>
      </c>
      <c r="H62" s="1">
        <v>1</v>
      </c>
      <c r="I62" t="s">
        <v>219</v>
      </c>
      <c r="J62" s="1">
        <v>132</v>
      </c>
      <c r="K62" s="1">
        <v>132</v>
      </c>
      <c r="L62" s="1">
        <v>30700</v>
      </c>
      <c r="M62" t="s">
        <v>41</v>
      </c>
      <c r="N62" s="1">
        <v>22422000</v>
      </c>
      <c r="O62" s="1">
        <v>22593000</v>
      </c>
      <c r="P62" s="1">
        <v>30336</v>
      </c>
      <c r="Q62" s="1">
        <v>22076705</v>
      </c>
      <c r="R62" s="1">
        <v>22076705</v>
      </c>
      <c r="S62" s="1">
        <v>29766.959999999999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516295</v>
      </c>
      <c r="AA62" s="1">
        <v>569.04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22076705</v>
      </c>
      <c r="AH62" s="1">
        <v>29766.959999999999</v>
      </c>
      <c r="AI62" s="11">
        <f t="shared" si="0"/>
        <v>11609114.4</v>
      </c>
      <c r="AJ62" s="11">
        <f t="shared" si="1"/>
        <v>11609114.4</v>
      </c>
      <c r="AK62" s="11">
        <f t="shared" si="2"/>
        <v>0</v>
      </c>
      <c r="AL62" s="11">
        <f t="shared" si="3"/>
        <v>516295</v>
      </c>
    </row>
    <row r="63" spans="1:38">
      <c r="A63" t="s">
        <v>34</v>
      </c>
      <c r="B63" t="s">
        <v>226</v>
      </c>
      <c r="C63" t="s">
        <v>227</v>
      </c>
      <c r="D63" t="s">
        <v>211</v>
      </c>
      <c r="E63" t="s">
        <v>212</v>
      </c>
      <c r="F63" t="s">
        <v>213</v>
      </c>
      <c r="G63" t="s">
        <v>214</v>
      </c>
      <c r="H63" s="1">
        <v>1</v>
      </c>
      <c r="I63" t="s">
        <v>48</v>
      </c>
      <c r="J63" s="1">
        <v>33</v>
      </c>
      <c r="K63" s="1">
        <v>33</v>
      </c>
      <c r="L63" s="1">
        <v>1515</v>
      </c>
      <c r="M63" t="s">
        <v>41</v>
      </c>
      <c r="N63" s="1">
        <v>484720</v>
      </c>
      <c r="O63" s="1">
        <v>486520</v>
      </c>
      <c r="P63" s="1">
        <v>1066.5</v>
      </c>
      <c r="Q63" s="1">
        <v>193881</v>
      </c>
      <c r="R63" s="1">
        <v>193881</v>
      </c>
      <c r="S63" s="1">
        <v>1212</v>
      </c>
      <c r="T63" s="1">
        <v>0</v>
      </c>
      <c r="U63" s="1">
        <v>0</v>
      </c>
      <c r="V63" s="1">
        <v>0</v>
      </c>
      <c r="W63" s="1">
        <v>0</v>
      </c>
      <c r="X63" s="1">
        <v>292639</v>
      </c>
      <c r="Y63" s="1">
        <v>403.46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193881</v>
      </c>
      <c r="AH63" s="1">
        <v>663.04</v>
      </c>
      <c r="AI63" s="11">
        <f t="shared" si="0"/>
        <v>472680</v>
      </c>
      <c r="AJ63" s="11">
        <f t="shared" si="1"/>
        <v>472680</v>
      </c>
      <c r="AK63" s="11">
        <f t="shared" si="2"/>
        <v>0</v>
      </c>
      <c r="AL63" s="11">
        <f t="shared" si="3"/>
        <v>292639</v>
      </c>
    </row>
    <row r="64" spans="1:38">
      <c r="A64" t="s">
        <v>34</v>
      </c>
      <c r="B64" t="s">
        <v>228</v>
      </c>
      <c r="C64" t="s">
        <v>229</v>
      </c>
      <c r="D64" t="s">
        <v>230</v>
      </c>
      <c r="E64" t="s">
        <v>231</v>
      </c>
      <c r="F64" t="s">
        <v>232</v>
      </c>
      <c r="G64" t="s">
        <v>232</v>
      </c>
      <c r="H64" s="1">
        <v>1</v>
      </c>
      <c r="I64" t="s">
        <v>48</v>
      </c>
      <c r="J64" s="1">
        <v>33</v>
      </c>
      <c r="K64" s="1">
        <v>33</v>
      </c>
      <c r="L64" s="1">
        <v>4990</v>
      </c>
      <c r="M64" t="s">
        <v>41</v>
      </c>
      <c r="N64" s="1">
        <v>3164210</v>
      </c>
      <c r="O64" s="1">
        <v>3183520</v>
      </c>
      <c r="P64" s="1">
        <v>5148</v>
      </c>
      <c r="Q64" s="1">
        <v>779071</v>
      </c>
      <c r="R64" s="1">
        <v>779071</v>
      </c>
      <c r="S64" s="1">
        <v>4862.8999999999996</v>
      </c>
      <c r="T64" s="1">
        <v>2153760</v>
      </c>
      <c r="U64" s="1">
        <v>3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250689</v>
      </c>
      <c r="AC64" s="1">
        <v>282.10000000000002</v>
      </c>
      <c r="AD64" s="1">
        <v>0</v>
      </c>
      <c r="AE64" s="1">
        <v>0</v>
      </c>
      <c r="AF64" s="1">
        <v>0</v>
      </c>
      <c r="AG64" s="1">
        <v>779071</v>
      </c>
      <c r="AH64" s="1">
        <v>4862.8999999999996</v>
      </c>
      <c r="AI64" s="11">
        <f t="shared" si="0"/>
        <v>1896530.9999999998</v>
      </c>
      <c r="AJ64" s="11">
        <f t="shared" si="1"/>
        <v>1896530.9999999998</v>
      </c>
      <c r="AK64" s="11">
        <f t="shared" si="2"/>
        <v>0</v>
      </c>
      <c r="AL64" s="11">
        <f t="shared" si="3"/>
        <v>250689</v>
      </c>
    </row>
    <row r="65" spans="1:38">
      <c r="A65" t="s">
        <v>34</v>
      </c>
      <c r="B65" t="s">
        <v>233</v>
      </c>
      <c r="C65" t="s">
        <v>234</v>
      </c>
      <c r="D65" t="s">
        <v>230</v>
      </c>
      <c r="E65" t="s">
        <v>231</v>
      </c>
      <c r="F65" t="s">
        <v>232</v>
      </c>
      <c r="G65" t="s">
        <v>232</v>
      </c>
      <c r="H65" s="1">
        <v>1</v>
      </c>
      <c r="I65" t="s">
        <v>48</v>
      </c>
      <c r="J65" s="1">
        <v>33</v>
      </c>
      <c r="K65" s="1">
        <v>33</v>
      </c>
      <c r="L65" s="1">
        <v>4990</v>
      </c>
      <c r="M65" t="s">
        <v>41</v>
      </c>
      <c r="N65" s="1">
        <v>2968551</v>
      </c>
      <c r="O65" s="1">
        <v>2975822</v>
      </c>
      <c r="P65" s="1">
        <v>4860</v>
      </c>
      <c r="Q65" s="1">
        <v>852474</v>
      </c>
      <c r="R65" s="1">
        <v>852474</v>
      </c>
      <c r="S65" s="1">
        <v>4860</v>
      </c>
      <c r="T65" s="1">
        <v>2123348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852474</v>
      </c>
      <c r="AH65" s="1">
        <v>4860</v>
      </c>
      <c r="AI65" s="11">
        <f t="shared" si="0"/>
        <v>1895400</v>
      </c>
      <c r="AJ65" s="11">
        <f t="shared" si="1"/>
        <v>1895400</v>
      </c>
      <c r="AK65" s="11">
        <f t="shared" si="2"/>
        <v>0</v>
      </c>
      <c r="AL65" s="11">
        <f t="shared" si="3"/>
        <v>0</v>
      </c>
    </row>
    <row r="66" spans="1:38">
      <c r="A66" t="s">
        <v>34</v>
      </c>
      <c r="B66" t="s">
        <v>235</v>
      </c>
      <c r="C66" t="s">
        <v>236</v>
      </c>
      <c r="D66" t="s">
        <v>230</v>
      </c>
      <c r="E66" t="s">
        <v>231</v>
      </c>
      <c r="F66" t="s">
        <v>232</v>
      </c>
      <c r="G66" t="s">
        <v>232</v>
      </c>
      <c r="H66" s="1">
        <v>1</v>
      </c>
      <c r="I66" t="s">
        <v>48</v>
      </c>
      <c r="J66" s="1">
        <v>33</v>
      </c>
      <c r="K66" s="1">
        <v>33</v>
      </c>
      <c r="L66" s="1">
        <v>9800</v>
      </c>
      <c r="M66" t="s">
        <v>41</v>
      </c>
      <c r="N66" s="1">
        <v>5417037</v>
      </c>
      <c r="O66" s="1">
        <v>5440593</v>
      </c>
      <c r="P66" s="1">
        <v>9396</v>
      </c>
      <c r="Q66" s="1">
        <v>2745845</v>
      </c>
      <c r="R66" s="1">
        <v>2745845</v>
      </c>
      <c r="S66" s="1">
        <v>9396</v>
      </c>
      <c r="T66" s="1">
        <v>2694748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2745845</v>
      </c>
      <c r="AH66" s="1">
        <v>9396</v>
      </c>
      <c r="AI66" s="11">
        <f t="shared" si="0"/>
        <v>3664440</v>
      </c>
      <c r="AJ66" s="11">
        <f t="shared" si="1"/>
        <v>3664440</v>
      </c>
      <c r="AK66" s="11">
        <f t="shared" si="2"/>
        <v>0</v>
      </c>
      <c r="AL66" s="11">
        <f t="shared" si="3"/>
        <v>0</v>
      </c>
    </row>
    <row r="67" spans="1:38">
      <c r="A67" t="s">
        <v>34</v>
      </c>
      <c r="B67" t="s">
        <v>237</v>
      </c>
      <c r="C67" t="s">
        <v>238</v>
      </c>
      <c r="D67" t="s">
        <v>230</v>
      </c>
      <c r="E67" t="s">
        <v>231</v>
      </c>
      <c r="F67" t="s">
        <v>232</v>
      </c>
      <c r="G67" t="s">
        <v>232</v>
      </c>
      <c r="H67" s="1">
        <v>1</v>
      </c>
      <c r="I67" t="s">
        <v>48</v>
      </c>
      <c r="J67" s="1">
        <v>33</v>
      </c>
      <c r="K67" s="1">
        <v>33</v>
      </c>
      <c r="L67" s="1">
        <v>4500</v>
      </c>
      <c r="M67" t="s">
        <v>41</v>
      </c>
      <c r="N67" s="1">
        <v>1878240</v>
      </c>
      <c r="O67" s="1">
        <v>1882820</v>
      </c>
      <c r="P67" s="1">
        <v>4497</v>
      </c>
      <c r="Q67" s="1">
        <v>587000</v>
      </c>
      <c r="R67" s="1">
        <v>587000</v>
      </c>
      <c r="S67" s="1">
        <v>4455</v>
      </c>
      <c r="T67" s="1">
        <v>1295820</v>
      </c>
      <c r="U67" s="1">
        <v>42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587000</v>
      </c>
      <c r="AH67" s="1">
        <v>4455</v>
      </c>
      <c r="AI67" s="11">
        <f t="shared" ref="AI67:AI130" si="4">S67*390</f>
        <v>1737450</v>
      </c>
      <c r="AJ67" s="11">
        <f t="shared" ref="AJ67:AJ130" si="5">IF(S67&lt;L67,S67*390,S67*390+(S67-L67)*2*390)</f>
        <v>1737450</v>
      </c>
      <c r="AK67" s="11">
        <f t="shared" ref="AK67:AK130" si="6">V67</f>
        <v>0</v>
      </c>
      <c r="AL67" s="11">
        <f t="shared" ref="AL67:AL130" si="7">SUM(X67,Z67,AB67)</f>
        <v>0</v>
      </c>
    </row>
    <row r="68" spans="1:38">
      <c r="A68" t="s">
        <v>34</v>
      </c>
      <c r="B68" t="s">
        <v>239</v>
      </c>
      <c r="C68" t="s">
        <v>240</v>
      </c>
      <c r="D68" t="s">
        <v>230</v>
      </c>
      <c r="E68" t="s">
        <v>231</v>
      </c>
      <c r="F68" t="s">
        <v>231</v>
      </c>
      <c r="G68" t="s">
        <v>241</v>
      </c>
      <c r="H68" s="1">
        <v>1</v>
      </c>
      <c r="I68" t="s">
        <v>48</v>
      </c>
      <c r="J68" s="1">
        <v>33</v>
      </c>
      <c r="K68" s="1">
        <v>33</v>
      </c>
      <c r="L68" s="1">
        <v>9990</v>
      </c>
      <c r="M68" t="s">
        <v>41</v>
      </c>
      <c r="N68" s="1">
        <v>5068742</v>
      </c>
      <c r="O68" s="1">
        <v>5079904</v>
      </c>
      <c r="P68" s="1">
        <v>9030</v>
      </c>
      <c r="Q68" s="1">
        <v>2536660</v>
      </c>
      <c r="R68" s="1">
        <v>2536660</v>
      </c>
      <c r="S68" s="1">
        <v>9024</v>
      </c>
      <c r="T68" s="1">
        <v>2543244</v>
      </c>
      <c r="U68" s="1">
        <v>6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2536660</v>
      </c>
      <c r="AH68" s="1">
        <v>9024</v>
      </c>
      <c r="AI68" s="11">
        <f t="shared" si="4"/>
        <v>3519360</v>
      </c>
      <c r="AJ68" s="11">
        <f t="shared" si="5"/>
        <v>3519360</v>
      </c>
      <c r="AK68" s="11">
        <f t="shared" si="6"/>
        <v>0</v>
      </c>
      <c r="AL68" s="11">
        <f t="shared" si="7"/>
        <v>0</v>
      </c>
    </row>
    <row r="69" spans="1:38">
      <c r="A69" t="s">
        <v>34</v>
      </c>
      <c r="B69" t="s">
        <v>242</v>
      </c>
      <c r="C69" t="s">
        <v>243</v>
      </c>
      <c r="D69" t="s">
        <v>230</v>
      </c>
      <c r="E69" t="s">
        <v>231</v>
      </c>
      <c r="F69" t="s">
        <v>232</v>
      </c>
      <c r="G69" t="s">
        <v>232</v>
      </c>
      <c r="H69" s="1">
        <v>1</v>
      </c>
      <c r="I69" t="s">
        <v>48</v>
      </c>
      <c r="J69" s="1">
        <v>132</v>
      </c>
      <c r="K69" s="1">
        <v>132</v>
      </c>
      <c r="L69" s="1">
        <v>11500</v>
      </c>
      <c r="M69" t="s">
        <v>41</v>
      </c>
      <c r="N69" s="1">
        <v>5091053</v>
      </c>
      <c r="O69" s="1">
        <v>5125451</v>
      </c>
      <c r="P69" s="1">
        <v>11232</v>
      </c>
      <c r="Q69" s="1">
        <v>2339408</v>
      </c>
      <c r="R69" s="1">
        <v>2339408</v>
      </c>
      <c r="S69" s="1">
        <v>10854</v>
      </c>
      <c r="T69" s="1">
        <v>2786043</v>
      </c>
      <c r="U69" s="1">
        <v>378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2339408</v>
      </c>
      <c r="AH69" s="1">
        <v>10854</v>
      </c>
      <c r="AI69" s="11">
        <f t="shared" si="4"/>
        <v>4233060</v>
      </c>
      <c r="AJ69" s="11">
        <f t="shared" si="5"/>
        <v>4233060</v>
      </c>
      <c r="AK69" s="11">
        <f t="shared" si="6"/>
        <v>0</v>
      </c>
      <c r="AL69" s="11">
        <f t="shared" si="7"/>
        <v>0</v>
      </c>
    </row>
    <row r="70" spans="1:38">
      <c r="A70" t="s">
        <v>34</v>
      </c>
      <c r="B70" t="s">
        <v>244</v>
      </c>
      <c r="C70" t="s">
        <v>245</v>
      </c>
      <c r="D70" t="s">
        <v>230</v>
      </c>
      <c r="E70" t="s">
        <v>231</v>
      </c>
      <c r="F70" t="s">
        <v>232</v>
      </c>
      <c r="G70" t="s">
        <v>232</v>
      </c>
      <c r="H70" s="1">
        <v>1</v>
      </c>
      <c r="I70" t="s">
        <v>48</v>
      </c>
      <c r="J70" s="1">
        <v>33</v>
      </c>
      <c r="K70" s="1">
        <v>33</v>
      </c>
      <c r="L70" s="1">
        <v>4500</v>
      </c>
      <c r="M70" t="s">
        <v>41</v>
      </c>
      <c r="N70" s="1">
        <v>2689676</v>
      </c>
      <c r="O70" s="1">
        <v>2689719</v>
      </c>
      <c r="P70" s="1">
        <v>4386</v>
      </c>
      <c r="Q70" s="1">
        <v>622289</v>
      </c>
      <c r="R70" s="1">
        <v>622289</v>
      </c>
      <c r="S70" s="1">
        <v>4308</v>
      </c>
      <c r="T70" s="1">
        <v>2067430</v>
      </c>
      <c r="U70" s="1">
        <v>78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622289</v>
      </c>
      <c r="AH70" s="1">
        <v>4308</v>
      </c>
      <c r="AI70" s="11">
        <f t="shared" si="4"/>
        <v>1680120</v>
      </c>
      <c r="AJ70" s="11">
        <f t="shared" si="5"/>
        <v>1680120</v>
      </c>
      <c r="AK70" s="11">
        <f t="shared" si="6"/>
        <v>0</v>
      </c>
      <c r="AL70" s="11">
        <f t="shared" si="7"/>
        <v>0</v>
      </c>
    </row>
    <row r="71" spans="1:38">
      <c r="A71" t="s">
        <v>34</v>
      </c>
      <c r="B71" t="s">
        <v>246</v>
      </c>
      <c r="C71" t="s">
        <v>247</v>
      </c>
      <c r="D71" t="s">
        <v>230</v>
      </c>
      <c r="E71" t="s">
        <v>231</v>
      </c>
      <c r="F71" t="s">
        <v>232</v>
      </c>
      <c r="G71" t="s">
        <v>232</v>
      </c>
      <c r="H71" s="1">
        <v>1</v>
      </c>
      <c r="I71" t="s">
        <v>48</v>
      </c>
      <c r="J71" s="1">
        <v>132</v>
      </c>
      <c r="K71" s="1">
        <v>132</v>
      </c>
      <c r="L71" s="1">
        <v>16500</v>
      </c>
      <c r="M71" t="s">
        <v>41</v>
      </c>
      <c r="N71" s="1">
        <v>9335760</v>
      </c>
      <c r="O71" s="1">
        <v>9338190</v>
      </c>
      <c r="P71" s="1">
        <v>15876</v>
      </c>
      <c r="Q71" s="1">
        <v>4265288</v>
      </c>
      <c r="R71" s="1">
        <v>4265288</v>
      </c>
      <c r="S71" s="1">
        <v>14504.24</v>
      </c>
      <c r="T71" s="1">
        <v>3895550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1177352</v>
      </c>
      <c r="AC71" s="1">
        <v>1371.76</v>
      </c>
      <c r="AD71" s="1">
        <v>0</v>
      </c>
      <c r="AE71" s="1">
        <v>0</v>
      </c>
      <c r="AF71" s="1">
        <v>0</v>
      </c>
      <c r="AG71" s="1">
        <v>4265288</v>
      </c>
      <c r="AH71" s="1">
        <v>14504.24</v>
      </c>
      <c r="AI71" s="11">
        <f t="shared" si="4"/>
        <v>5656653.5999999996</v>
      </c>
      <c r="AJ71" s="11">
        <f t="shared" si="5"/>
        <v>5656653.5999999996</v>
      </c>
      <c r="AK71" s="11">
        <f t="shared" si="6"/>
        <v>0</v>
      </c>
      <c r="AL71" s="11">
        <f t="shared" si="7"/>
        <v>1177352</v>
      </c>
    </row>
    <row r="72" spans="1:38">
      <c r="A72" t="s">
        <v>34</v>
      </c>
      <c r="B72" t="s">
        <v>248</v>
      </c>
      <c r="C72" t="s">
        <v>249</v>
      </c>
      <c r="D72" t="s">
        <v>230</v>
      </c>
      <c r="E72" t="s">
        <v>230</v>
      </c>
      <c r="F72" t="s">
        <v>250</v>
      </c>
      <c r="G72" t="s">
        <v>251</v>
      </c>
      <c r="H72" s="1">
        <v>1</v>
      </c>
      <c r="I72" t="s">
        <v>48</v>
      </c>
      <c r="J72" s="1">
        <v>11</v>
      </c>
      <c r="K72" s="1">
        <v>11</v>
      </c>
      <c r="L72" s="1">
        <v>750</v>
      </c>
      <c r="M72" t="s">
        <v>41</v>
      </c>
      <c r="N72" s="1">
        <v>402823</v>
      </c>
      <c r="O72" s="1">
        <v>408481</v>
      </c>
      <c r="P72" s="1">
        <v>1121.7</v>
      </c>
      <c r="Q72" s="1">
        <v>132901</v>
      </c>
      <c r="R72" s="1">
        <v>132901</v>
      </c>
      <c r="S72" s="1">
        <v>720.4</v>
      </c>
      <c r="T72" s="1">
        <v>0</v>
      </c>
      <c r="U72" s="1">
        <v>0</v>
      </c>
      <c r="V72" s="1">
        <v>275580</v>
      </c>
      <c r="W72" s="1">
        <v>401.3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132901</v>
      </c>
      <c r="AH72" s="1">
        <v>720.4</v>
      </c>
      <c r="AI72" s="11">
        <f t="shared" si="4"/>
        <v>280956</v>
      </c>
      <c r="AJ72" s="11">
        <f t="shared" si="5"/>
        <v>280956</v>
      </c>
      <c r="AK72" s="11">
        <f t="shared" si="6"/>
        <v>275580</v>
      </c>
      <c r="AL72" s="11">
        <f t="shared" si="7"/>
        <v>0</v>
      </c>
    </row>
    <row r="73" spans="1:38">
      <c r="A73" t="s">
        <v>34</v>
      </c>
      <c r="B73" t="s">
        <v>252</v>
      </c>
      <c r="C73" t="s">
        <v>253</v>
      </c>
      <c r="D73" t="s">
        <v>230</v>
      </c>
      <c r="E73" t="s">
        <v>231</v>
      </c>
      <c r="F73" t="s">
        <v>232</v>
      </c>
      <c r="G73" t="s">
        <v>232</v>
      </c>
      <c r="H73" s="1">
        <v>1</v>
      </c>
      <c r="I73" t="s">
        <v>48</v>
      </c>
      <c r="J73" s="1">
        <v>33</v>
      </c>
      <c r="K73" s="1">
        <v>33</v>
      </c>
      <c r="L73" s="1">
        <v>6800</v>
      </c>
      <c r="M73" t="s">
        <v>41</v>
      </c>
      <c r="N73" s="1">
        <v>3275124</v>
      </c>
      <c r="O73" s="1">
        <v>3282602</v>
      </c>
      <c r="P73" s="1">
        <v>6684</v>
      </c>
      <c r="Q73" s="1">
        <v>1612327</v>
      </c>
      <c r="R73" s="1">
        <v>1612327</v>
      </c>
      <c r="S73" s="1">
        <v>6684</v>
      </c>
      <c r="T73" s="1">
        <v>1670275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1612327</v>
      </c>
      <c r="AH73" s="1">
        <v>6684</v>
      </c>
      <c r="AI73" s="11">
        <f t="shared" si="4"/>
        <v>2606760</v>
      </c>
      <c r="AJ73" s="11">
        <f t="shared" si="5"/>
        <v>2606760</v>
      </c>
      <c r="AK73" s="11">
        <f t="shared" si="6"/>
        <v>0</v>
      </c>
      <c r="AL73" s="11">
        <f t="shared" si="7"/>
        <v>0</v>
      </c>
    </row>
    <row r="74" spans="1:38">
      <c r="A74" t="s">
        <v>34</v>
      </c>
      <c r="B74" t="s">
        <v>254</v>
      </c>
      <c r="C74" t="s">
        <v>255</v>
      </c>
      <c r="D74" t="s">
        <v>230</v>
      </c>
      <c r="E74" t="s">
        <v>231</v>
      </c>
      <c r="F74" t="s">
        <v>232</v>
      </c>
      <c r="G74" t="s">
        <v>232</v>
      </c>
      <c r="H74" s="1">
        <v>1</v>
      </c>
      <c r="I74" t="s">
        <v>48</v>
      </c>
      <c r="J74" s="1">
        <v>33</v>
      </c>
      <c r="K74" s="1">
        <v>33</v>
      </c>
      <c r="L74" s="1">
        <v>3750</v>
      </c>
      <c r="M74" t="s">
        <v>41</v>
      </c>
      <c r="N74" s="1">
        <v>1776140</v>
      </c>
      <c r="O74" s="1">
        <v>1806942</v>
      </c>
      <c r="P74" s="1">
        <v>3676.48</v>
      </c>
      <c r="Q74" s="1">
        <v>882245</v>
      </c>
      <c r="R74" s="1">
        <v>882245</v>
      </c>
      <c r="S74" s="1">
        <v>3527.16</v>
      </c>
      <c r="T74" s="1">
        <v>924697</v>
      </c>
      <c r="U74" s="1">
        <v>149.32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882245</v>
      </c>
      <c r="AH74" s="1">
        <v>3527.16</v>
      </c>
      <c r="AI74" s="11">
        <f t="shared" si="4"/>
        <v>1375592.4</v>
      </c>
      <c r="AJ74" s="11">
        <f t="shared" si="5"/>
        <v>1375592.4</v>
      </c>
      <c r="AK74" s="11">
        <f t="shared" si="6"/>
        <v>0</v>
      </c>
      <c r="AL74" s="11">
        <f t="shared" si="7"/>
        <v>0</v>
      </c>
    </row>
    <row r="75" spans="1:38">
      <c r="A75" t="s">
        <v>34</v>
      </c>
      <c r="B75" t="s">
        <v>256</v>
      </c>
      <c r="C75" t="s">
        <v>257</v>
      </c>
      <c r="D75" t="s">
        <v>230</v>
      </c>
      <c r="E75" t="s">
        <v>231</v>
      </c>
      <c r="F75" t="s">
        <v>232</v>
      </c>
      <c r="G75" t="s">
        <v>232</v>
      </c>
      <c r="H75" s="1">
        <v>1</v>
      </c>
      <c r="I75" t="s">
        <v>48</v>
      </c>
      <c r="J75" s="1">
        <v>33</v>
      </c>
      <c r="K75" s="1">
        <v>33</v>
      </c>
      <c r="L75" s="1">
        <v>3700</v>
      </c>
      <c r="M75" t="s">
        <v>41</v>
      </c>
      <c r="N75" s="1">
        <v>1784800</v>
      </c>
      <c r="O75" s="1">
        <v>1788200</v>
      </c>
      <c r="P75" s="1">
        <v>3350</v>
      </c>
      <c r="Q75" s="1">
        <v>1199212</v>
      </c>
      <c r="R75" s="1">
        <v>1199212</v>
      </c>
      <c r="S75" s="1">
        <v>2960</v>
      </c>
      <c r="T75" s="1">
        <v>318648</v>
      </c>
      <c r="U75" s="1">
        <v>356</v>
      </c>
      <c r="V75" s="1">
        <v>0</v>
      </c>
      <c r="W75" s="1">
        <v>0</v>
      </c>
      <c r="X75" s="1">
        <v>270339.95</v>
      </c>
      <c r="Y75" s="1">
        <v>48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1199212.05</v>
      </c>
      <c r="AH75" s="1">
        <v>2946</v>
      </c>
      <c r="AI75" s="11">
        <f t="shared" si="4"/>
        <v>1154400</v>
      </c>
      <c r="AJ75" s="11">
        <f t="shared" si="5"/>
        <v>1154400</v>
      </c>
      <c r="AK75" s="11">
        <f t="shared" si="6"/>
        <v>0</v>
      </c>
      <c r="AL75" s="11">
        <f t="shared" si="7"/>
        <v>270339.95</v>
      </c>
    </row>
    <row r="76" spans="1:38">
      <c r="A76" t="s">
        <v>34</v>
      </c>
      <c r="B76" t="s">
        <v>258</v>
      </c>
      <c r="C76" t="s">
        <v>259</v>
      </c>
      <c r="D76" t="s">
        <v>230</v>
      </c>
      <c r="E76" t="s">
        <v>231</v>
      </c>
      <c r="F76" t="s">
        <v>232</v>
      </c>
      <c r="G76" t="s">
        <v>232</v>
      </c>
      <c r="H76" s="1">
        <v>1</v>
      </c>
      <c r="I76" t="s">
        <v>48</v>
      </c>
      <c r="J76" s="1">
        <v>33</v>
      </c>
      <c r="K76" s="1">
        <v>33</v>
      </c>
      <c r="L76" s="1">
        <v>2200</v>
      </c>
      <c r="M76" t="s">
        <v>41</v>
      </c>
      <c r="N76" s="1">
        <v>780533</v>
      </c>
      <c r="O76" s="1">
        <v>797261</v>
      </c>
      <c r="P76" s="1">
        <v>1647</v>
      </c>
      <c r="Q76" s="1">
        <v>707525</v>
      </c>
      <c r="R76" s="1">
        <v>707525</v>
      </c>
      <c r="S76" s="1">
        <v>1760</v>
      </c>
      <c r="T76" s="1">
        <v>0</v>
      </c>
      <c r="U76" s="1">
        <v>0</v>
      </c>
      <c r="V76" s="1">
        <v>0</v>
      </c>
      <c r="W76" s="1">
        <v>0</v>
      </c>
      <c r="X76" s="1">
        <v>89736</v>
      </c>
      <c r="Y76" s="1">
        <v>148.65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707525</v>
      </c>
      <c r="AH76" s="1">
        <v>1498.35</v>
      </c>
      <c r="AI76" s="11">
        <f t="shared" si="4"/>
        <v>686400</v>
      </c>
      <c r="AJ76" s="11">
        <f t="shared" si="5"/>
        <v>686400</v>
      </c>
      <c r="AK76" s="11">
        <f t="shared" si="6"/>
        <v>0</v>
      </c>
      <c r="AL76" s="11">
        <f t="shared" si="7"/>
        <v>89736</v>
      </c>
    </row>
    <row r="77" spans="1:38">
      <c r="A77" t="s">
        <v>34</v>
      </c>
      <c r="B77" t="s">
        <v>260</v>
      </c>
      <c r="C77" t="s">
        <v>261</v>
      </c>
      <c r="D77" t="s">
        <v>230</v>
      </c>
      <c r="E77" t="s">
        <v>231</v>
      </c>
      <c r="F77" t="s">
        <v>232</v>
      </c>
      <c r="G77" t="s">
        <v>232</v>
      </c>
      <c r="H77" s="1">
        <v>1</v>
      </c>
      <c r="I77" t="s">
        <v>48</v>
      </c>
      <c r="J77" s="1">
        <v>33</v>
      </c>
      <c r="K77" s="1">
        <v>33</v>
      </c>
      <c r="L77" s="1">
        <v>6000</v>
      </c>
      <c r="M77" t="s">
        <v>41</v>
      </c>
      <c r="N77" s="1">
        <v>3618944</v>
      </c>
      <c r="O77" s="1">
        <v>3619704</v>
      </c>
      <c r="P77" s="1">
        <v>5886</v>
      </c>
      <c r="Q77" s="1">
        <v>1935102</v>
      </c>
      <c r="R77" s="1">
        <v>1935102</v>
      </c>
      <c r="S77" s="1">
        <v>5814</v>
      </c>
      <c r="T77" s="1">
        <v>1684602</v>
      </c>
      <c r="U77" s="1">
        <v>72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1935102</v>
      </c>
      <c r="AH77" s="1">
        <v>5814</v>
      </c>
      <c r="AI77" s="11">
        <f t="shared" si="4"/>
        <v>2267460</v>
      </c>
      <c r="AJ77" s="11">
        <f t="shared" si="5"/>
        <v>2267460</v>
      </c>
      <c r="AK77" s="11">
        <f t="shared" si="6"/>
        <v>0</v>
      </c>
      <c r="AL77" s="11">
        <f t="shared" si="7"/>
        <v>0</v>
      </c>
    </row>
    <row r="78" spans="1:38">
      <c r="A78" t="s">
        <v>34</v>
      </c>
      <c r="B78" t="s">
        <v>262</v>
      </c>
      <c r="C78" t="s">
        <v>263</v>
      </c>
      <c r="D78" t="s">
        <v>230</v>
      </c>
      <c r="E78" t="s">
        <v>231</v>
      </c>
      <c r="F78" t="s">
        <v>232</v>
      </c>
      <c r="G78" t="s">
        <v>232</v>
      </c>
      <c r="H78" s="1">
        <v>1</v>
      </c>
      <c r="I78" t="s">
        <v>48</v>
      </c>
      <c r="J78" s="1">
        <v>33</v>
      </c>
      <c r="K78" s="1">
        <v>33</v>
      </c>
      <c r="L78" s="1">
        <v>9990</v>
      </c>
      <c r="M78" t="s">
        <v>41</v>
      </c>
      <c r="N78" s="1">
        <v>4567761</v>
      </c>
      <c r="O78" s="1">
        <v>4593951</v>
      </c>
      <c r="P78" s="1">
        <v>8664</v>
      </c>
      <c r="Q78" s="1">
        <v>3583492</v>
      </c>
      <c r="R78" s="1">
        <v>3583492</v>
      </c>
      <c r="S78" s="1">
        <v>8538</v>
      </c>
      <c r="T78" s="1">
        <v>1010459</v>
      </c>
      <c r="U78" s="1">
        <v>126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3583492</v>
      </c>
      <c r="AH78" s="1">
        <v>8538</v>
      </c>
      <c r="AI78" s="11">
        <f t="shared" si="4"/>
        <v>3329820</v>
      </c>
      <c r="AJ78" s="11">
        <f t="shared" si="5"/>
        <v>3329820</v>
      </c>
      <c r="AK78" s="11">
        <f t="shared" si="6"/>
        <v>0</v>
      </c>
      <c r="AL78" s="11">
        <f t="shared" si="7"/>
        <v>0</v>
      </c>
    </row>
    <row r="79" spans="1:38">
      <c r="A79" t="s">
        <v>34</v>
      </c>
      <c r="B79" t="s">
        <v>264</v>
      </c>
      <c r="C79" t="s">
        <v>265</v>
      </c>
      <c r="D79" t="s">
        <v>230</v>
      </c>
      <c r="E79" t="s">
        <v>231</v>
      </c>
      <c r="F79" t="s">
        <v>231</v>
      </c>
      <c r="G79" t="s">
        <v>266</v>
      </c>
      <c r="H79" s="1">
        <v>1</v>
      </c>
      <c r="I79" t="s">
        <v>48</v>
      </c>
      <c r="J79" s="1">
        <v>33</v>
      </c>
      <c r="K79" s="1">
        <v>33</v>
      </c>
      <c r="L79" s="1">
        <v>6600</v>
      </c>
      <c r="M79" t="s">
        <v>41</v>
      </c>
      <c r="N79" s="1">
        <v>3023210</v>
      </c>
      <c r="O79" s="1">
        <v>3023780</v>
      </c>
      <c r="P79" s="1">
        <v>5544</v>
      </c>
      <c r="Q79" s="1">
        <v>2074945</v>
      </c>
      <c r="R79" s="1">
        <v>2074945</v>
      </c>
      <c r="S79" s="1">
        <v>5520</v>
      </c>
      <c r="T79" s="1">
        <v>948835</v>
      </c>
      <c r="U79" s="1">
        <v>24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2074945</v>
      </c>
      <c r="AH79" s="1">
        <v>5520</v>
      </c>
      <c r="AI79" s="11">
        <f t="shared" si="4"/>
        <v>2152800</v>
      </c>
      <c r="AJ79" s="11">
        <f t="shared" si="5"/>
        <v>2152800</v>
      </c>
      <c r="AK79" s="11">
        <f t="shared" si="6"/>
        <v>0</v>
      </c>
      <c r="AL79" s="11">
        <f t="shared" si="7"/>
        <v>0</v>
      </c>
    </row>
    <row r="80" spans="1:38">
      <c r="A80" t="s">
        <v>34</v>
      </c>
      <c r="B80" t="s">
        <v>267</v>
      </c>
      <c r="C80" t="s">
        <v>268</v>
      </c>
      <c r="D80" t="s">
        <v>230</v>
      </c>
      <c r="E80" t="s">
        <v>231</v>
      </c>
      <c r="F80" t="s">
        <v>231</v>
      </c>
      <c r="G80" t="s">
        <v>241</v>
      </c>
      <c r="H80" s="1">
        <v>1</v>
      </c>
      <c r="I80" t="s">
        <v>48</v>
      </c>
      <c r="J80" s="1">
        <v>132</v>
      </c>
      <c r="K80" s="1">
        <v>132</v>
      </c>
      <c r="L80" s="1">
        <v>24490</v>
      </c>
      <c r="M80" t="s">
        <v>41</v>
      </c>
      <c r="N80" s="1">
        <v>13295930</v>
      </c>
      <c r="O80" s="1">
        <v>13296083</v>
      </c>
      <c r="P80" s="1">
        <v>20538</v>
      </c>
      <c r="Q80" s="1">
        <v>7245803</v>
      </c>
      <c r="R80" s="1">
        <v>7245803</v>
      </c>
      <c r="S80" s="1">
        <v>20466</v>
      </c>
      <c r="T80" s="1">
        <v>6050280</v>
      </c>
      <c r="U80" s="1">
        <v>72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7245803</v>
      </c>
      <c r="AH80" s="1">
        <v>20466</v>
      </c>
      <c r="AI80" s="11">
        <f t="shared" si="4"/>
        <v>7981740</v>
      </c>
      <c r="AJ80" s="11">
        <f t="shared" si="5"/>
        <v>7981740</v>
      </c>
      <c r="AK80" s="11">
        <f t="shared" si="6"/>
        <v>0</v>
      </c>
      <c r="AL80" s="11">
        <f t="shared" si="7"/>
        <v>0</v>
      </c>
    </row>
    <row r="81" spans="1:38">
      <c r="A81" t="s">
        <v>34</v>
      </c>
      <c r="B81" t="s">
        <v>269</v>
      </c>
      <c r="C81" t="s">
        <v>270</v>
      </c>
      <c r="D81" t="s">
        <v>230</v>
      </c>
      <c r="E81" t="s">
        <v>231</v>
      </c>
      <c r="F81" t="s">
        <v>231</v>
      </c>
      <c r="G81" t="s">
        <v>266</v>
      </c>
      <c r="H81" s="1">
        <v>1</v>
      </c>
      <c r="I81" t="s">
        <v>48</v>
      </c>
      <c r="J81" s="1">
        <v>132</v>
      </c>
      <c r="K81" s="1">
        <v>132</v>
      </c>
      <c r="L81" s="1">
        <v>25075</v>
      </c>
      <c r="M81" t="s">
        <v>41</v>
      </c>
      <c r="N81" s="1">
        <v>13909000</v>
      </c>
      <c r="O81" s="1">
        <v>14205500</v>
      </c>
      <c r="P81" s="1">
        <v>23697.200000000001</v>
      </c>
      <c r="Q81" s="1">
        <v>8753938</v>
      </c>
      <c r="R81" s="1">
        <v>8753938</v>
      </c>
      <c r="S81" s="1">
        <v>23697.200000000001</v>
      </c>
      <c r="T81" s="1">
        <v>5451562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8753938</v>
      </c>
      <c r="AH81" s="1">
        <v>23697.200000000001</v>
      </c>
      <c r="AI81" s="11">
        <f t="shared" si="4"/>
        <v>9241908</v>
      </c>
      <c r="AJ81" s="11">
        <f t="shared" si="5"/>
        <v>9241908</v>
      </c>
      <c r="AK81" s="11">
        <f t="shared" si="6"/>
        <v>0</v>
      </c>
      <c r="AL81" s="11">
        <f t="shared" si="7"/>
        <v>0</v>
      </c>
    </row>
    <row r="82" spans="1:38">
      <c r="A82" t="s">
        <v>34</v>
      </c>
      <c r="B82" t="s">
        <v>271</v>
      </c>
      <c r="C82" t="s">
        <v>272</v>
      </c>
      <c r="D82" t="s">
        <v>273</v>
      </c>
      <c r="E82" t="s">
        <v>274</v>
      </c>
      <c r="F82" t="s">
        <v>274</v>
      </c>
      <c r="G82" t="s">
        <v>274</v>
      </c>
      <c r="H82" s="1">
        <v>1</v>
      </c>
      <c r="I82" t="s">
        <v>48</v>
      </c>
      <c r="J82" s="1">
        <v>33</v>
      </c>
      <c r="K82" s="1">
        <v>33</v>
      </c>
      <c r="L82" s="1">
        <v>9999</v>
      </c>
      <c r="M82" t="s">
        <v>41</v>
      </c>
      <c r="N82" s="1">
        <v>6140862</v>
      </c>
      <c r="O82" s="1">
        <v>6152840</v>
      </c>
      <c r="P82" s="1">
        <v>9798</v>
      </c>
      <c r="Q82" s="1">
        <v>2532143</v>
      </c>
      <c r="R82" s="1">
        <v>2532143</v>
      </c>
      <c r="S82" s="1">
        <v>9780</v>
      </c>
      <c r="T82" s="1">
        <v>3620697</v>
      </c>
      <c r="U82" s="1">
        <v>18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2532143</v>
      </c>
      <c r="AH82" s="1">
        <v>9780</v>
      </c>
      <c r="AI82" s="11">
        <f t="shared" si="4"/>
        <v>3814200</v>
      </c>
      <c r="AJ82" s="11">
        <f t="shared" si="5"/>
        <v>3814200</v>
      </c>
      <c r="AK82" s="11">
        <f t="shared" si="6"/>
        <v>0</v>
      </c>
      <c r="AL82" s="11">
        <f t="shared" si="7"/>
        <v>0</v>
      </c>
    </row>
    <row r="83" spans="1:38">
      <c r="A83" t="s">
        <v>34</v>
      </c>
      <c r="B83" t="s">
        <v>275</v>
      </c>
      <c r="C83" t="s">
        <v>276</v>
      </c>
      <c r="D83" t="s">
        <v>277</v>
      </c>
      <c r="E83" t="s">
        <v>278</v>
      </c>
      <c r="F83" t="s">
        <v>279</v>
      </c>
      <c r="G83" t="s">
        <v>278</v>
      </c>
      <c r="H83" s="1">
        <v>2</v>
      </c>
      <c r="I83" t="s">
        <v>40</v>
      </c>
      <c r="J83" s="1">
        <v>33</v>
      </c>
      <c r="K83" s="1">
        <v>33</v>
      </c>
      <c r="L83" s="1">
        <v>2500</v>
      </c>
      <c r="M83" t="s">
        <v>41</v>
      </c>
      <c r="N83" s="1">
        <v>905480</v>
      </c>
      <c r="O83" s="1">
        <v>905480</v>
      </c>
      <c r="P83" s="1">
        <v>1890</v>
      </c>
      <c r="Q83" s="1">
        <v>504138</v>
      </c>
      <c r="R83" s="1">
        <v>504138</v>
      </c>
      <c r="S83" s="1">
        <v>2000</v>
      </c>
      <c r="T83" s="1">
        <v>0</v>
      </c>
      <c r="U83" s="1">
        <v>0</v>
      </c>
      <c r="V83" s="1">
        <v>0</v>
      </c>
      <c r="W83" s="1">
        <v>0</v>
      </c>
      <c r="X83" s="1">
        <v>401342</v>
      </c>
      <c r="Y83" s="1">
        <v>90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504138</v>
      </c>
      <c r="AH83" s="1">
        <v>1800</v>
      </c>
      <c r="AI83" s="11">
        <f t="shared" si="4"/>
        <v>780000</v>
      </c>
      <c r="AJ83" s="11">
        <f t="shared" si="5"/>
        <v>780000</v>
      </c>
      <c r="AK83" s="11">
        <f t="shared" si="6"/>
        <v>0</v>
      </c>
      <c r="AL83" s="11">
        <f t="shared" si="7"/>
        <v>401342</v>
      </c>
    </row>
    <row r="84" spans="1:38">
      <c r="A84" t="s">
        <v>34</v>
      </c>
      <c r="B84" t="s">
        <v>280</v>
      </c>
      <c r="C84" t="s">
        <v>78</v>
      </c>
      <c r="D84" t="s">
        <v>281</v>
      </c>
      <c r="E84" t="s">
        <v>282</v>
      </c>
      <c r="F84" t="s">
        <v>282</v>
      </c>
      <c r="G84" t="s">
        <v>283</v>
      </c>
      <c r="H84" s="1">
        <v>2</v>
      </c>
      <c r="I84" t="s">
        <v>40</v>
      </c>
      <c r="J84" s="1">
        <v>33</v>
      </c>
      <c r="K84" s="1">
        <v>33</v>
      </c>
      <c r="L84" s="1">
        <v>2000</v>
      </c>
      <c r="M84" t="s">
        <v>41</v>
      </c>
      <c r="N84" s="1">
        <v>327231</v>
      </c>
      <c r="O84" s="1">
        <v>330582</v>
      </c>
      <c r="P84" s="1">
        <v>867</v>
      </c>
      <c r="Q84" s="1">
        <v>123419</v>
      </c>
      <c r="R84" s="1">
        <v>123419</v>
      </c>
      <c r="S84" s="1">
        <v>1600</v>
      </c>
      <c r="T84" s="1">
        <v>207163</v>
      </c>
      <c r="U84" s="1">
        <v>370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123419</v>
      </c>
      <c r="AH84" s="1">
        <v>497</v>
      </c>
      <c r="AI84" s="11">
        <f t="shared" si="4"/>
        <v>624000</v>
      </c>
      <c r="AJ84" s="11">
        <f t="shared" si="5"/>
        <v>624000</v>
      </c>
      <c r="AK84" s="11">
        <f t="shared" si="6"/>
        <v>0</v>
      </c>
      <c r="AL84" s="11">
        <f t="shared" si="7"/>
        <v>0</v>
      </c>
    </row>
    <row r="85" spans="1:38">
      <c r="A85" t="s">
        <v>34</v>
      </c>
      <c r="B85" t="s">
        <v>284</v>
      </c>
      <c r="C85" t="s">
        <v>285</v>
      </c>
      <c r="D85" t="s">
        <v>281</v>
      </c>
      <c r="E85" t="s">
        <v>282</v>
      </c>
      <c r="F85" t="s">
        <v>282</v>
      </c>
      <c r="G85" t="s">
        <v>283</v>
      </c>
      <c r="H85" s="1">
        <v>1</v>
      </c>
      <c r="I85" t="s">
        <v>48</v>
      </c>
      <c r="J85" s="1">
        <v>33</v>
      </c>
      <c r="K85" s="1">
        <v>33</v>
      </c>
      <c r="L85" s="1">
        <v>2600</v>
      </c>
      <c r="M85" t="s">
        <v>41</v>
      </c>
      <c r="N85" s="1">
        <v>501480</v>
      </c>
      <c r="O85" s="1">
        <v>503950</v>
      </c>
      <c r="P85" s="1">
        <v>1821</v>
      </c>
      <c r="Q85" s="1">
        <v>401715</v>
      </c>
      <c r="R85" s="1">
        <v>401715</v>
      </c>
      <c r="S85" s="1">
        <v>2080</v>
      </c>
      <c r="T85" s="1">
        <v>0</v>
      </c>
      <c r="U85" s="1">
        <v>0</v>
      </c>
      <c r="V85" s="1">
        <v>0</v>
      </c>
      <c r="W85" s="1">
        <v>0</v>
      </c>
      <c r="X85" s="1">
        <v>102234.98</v>
      </c>
      <c r="Y85" s="1">
        <v>191.34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401715.02</v>
      </c>
      <c r="AH85" s="1">
        <v>1629.66</v>
      </c>
      <c r="AI85" s="11">
        <f t="shared" si="4"/>
        <v>811200</v>
      </c>
      <c r="AJ85" s="11">
        <f t="shared" si="5"/>
        <v>811200</v>
      </c>
      <c r="AK85" s="11">
        <f t="shared" si="6"/>
        <v>0</v>
      </c>
      <c r="AL85" s="11">
        <f t="shared" si="7"/>
        <v>102234.98</v>
      </c>
    </row>
    <row r="86" spans="1:38">
      <c r="A86" t="s">
        <v>34</v>
      </c>
      <c r="B86" t="s">
        <v>286</v>
      </c>
      <c r="C86" t="s">
        <v>287</v>
      </c>
      <c r="D86" t="s">
        <v>281</v>
      </c>
      <c r="E86" t="s">
        <v>281</v>
      </c>
      <c r="F86" t="s">
        <v>288</v>
      </c>
      <c r="G86" t="s">
        <v>288</v>
      </c>
      <c r="H86" s="1">
        <v>1</v>
      </c>
      <c r="I86" t="s">
        <v>48</v>
      </c>
      <c r="J86" s="1">
        <v>33</v>
      </c>
      <c r="K86" s="1">
        <v>33</v>
      </c>
      <c r="L86" s="1">
        <v>2500</v>
      </c>
      <c r="M86" t="s">
        <v>41</v>
      </c>
      <c r="N86" s="1">
        <v>615557</v>
      </c>
      <c r="O86" s="1">
        <v>628296</v>
      </c>
      <c r="P86" s="1">
        <v>1716</v>
      </c>
      <c r="Q86" s="1">
        <v>359601</v>
      </c>
      <c r="R86" s="1">
        <v>359601</v>
      </c>
      <c r="S86" s="1">
        <v>2000</v>
      </c>
      <c r="T86" s="1">
        <v>268695</v>
      </c>
      <c r="U86" s="1">
        <v>96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359601</v>
      </c>
      <c r="AH86" s="1">
        <v>1620</v>
      </c>
      <c r="AI86" s="11">
        <f t="shared" si="4"/>
        <v>780000</v>
      </c>
      <c r="AJ86" s="11">
        <f t="shared" si="5"/>
        <v>780000</v>
      </c>
      <c r="AK86" s="11">
        <f t="shared" si="6"/>
        <v>0</v>
      </c>
      <c r="AL86" s="11">
        <f t="shared" si="7"/>
        <v>0</v>
      </c>
    </row>
    <row r="87" spans="1:38">
      <c r="A87" t="s">
        <v>34</v>
      </c>
      <c r="B87" t="s">
        <v>289</v>
      </c>
      <c r="C87" t="s">
        <v>290</v>
      </c>
      <c r="D87" t="s">
        <v>281</v>
      </c>
      <c r="E87" t="s">
        <v>282</v>
      </c>
      <c r="F87" t="s">
        <v>291</v>
      </c>
      <c r="G87" t="s">
        <v>291</v>
      </c>
      <c r="H87" s="1">
        <v>1</v>
      </c>
      <c r="I87" t="s">
        <v>48</v>
      </c>
      <c r="J87" s="1">
        <v>33</v>
      </c>
      <c r="K87" s="1">
        <v>33</v>
      </c>
      <c r="L87" s="1">
        <v>1510</v>
      </c>
      <c r="M87" t="s">
        <v>41</v>
      </c>
      <c r="N87" s="1">
        <v>613405</v>
      </c>
      <c r="O87" s="1">
        <v>613503</v>
      </c>
      <c r="P87" s="1">
        <v>1143</v>
      </c>
      <c r="Q87" s="1">
        <v>317217</v>
      </c>
      <c r="R87" s="1">
        <v>317217</v>
      </c>
      <c r="S87" s="1">
        <v>1208</v>
      </c>
      <c r="T87" s="1">
        <v>296286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317217</v>
      </c>
      <c r="AH87" s="1">
        <v>1143</v>
      </c>
      <c r="AI87" s="11">
        <f t="shared" si="4"/>
        <v>471120</v>
      </c>
      <c r="AJ87" s="11">
        <f t="shared" si="5"/>
        <v>471120</v>
      </c>
      <c r="AK87" s="11">
        <f t="shared" si="6"/>
        <v>0</v>
      </c>
      <c r="AL87" s="11">
        <f t="shared" si="7"/>
        <v>0</v>
      </c>
    </row>
    <row r="88" spans="1:38">
      <c r="A88" t="s">
        <v>34</v>
      </c>
      <c r="B88" t="s">
        <v>292</v>
      </c>
      <c r="C88" t="s">
        <v>293</v>
      </c>
      <c r="D88" t="s">
        <v>281</v>
      </c>
      <c r="E88" t="s">
        <v>281</v>
      </c>
      <c r="F88" t="s">
        <v>281</v>
      </c>
      <c r="G88" t="s">
        <v>294</v>
      </c>
      <c r="H88" s="1">
        <v>1</v>
      </c>
      <c r="I88" t="s">
        <v>48</v>
      </c>
      <c r="J88" s="1">
        <v>132</v>
      </c>
      <c r="K88" s="1">
        <v>132</v>
      </c>
      <c r="L88" s="1">
        <v>6200</v>
      </c>
      <c r="M88" t="s">
        <v>41</v>
      </c>
      <c r="N88" s="1">
        <v>1653600</v>
      </c>
      <c r="O88" s="1">
        <v>1662900</v>
      </c>
      <c r="P88" s="1">
        <v>5298.5</v>
      </c>
      <c r="Q88" s="1">
        <v>482756</v>
      </c>
      <c r="R88" s="1">
        <v>482756</v>
      </c>
      <c r="S88" s="1">
        <v>4960</v>
      </c>
      <c r="T88" s="1">
        <v>0</v>
      </c>
      <c r="U88" s="1">
        <v>0</v>
      </c>
      <c r="V88" s="1">
        <v>0</v>
      </c>
      <c r="W88" s="1">
        <v>0</v>
      </c>
      <c r="X88" s="1">
        <v>1180143.78</v>
      </c>
      <c r="Y88" s="1">
        <v>1686.14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482756.22</v>
      </c>
      <c r="AH88" s="1">
        <v>3612.36</v>
      </c>
      <c r="AI88" s="11">
        <f t="shared" si="4"/>
        <v>1934400</v>
      </c>
      <c r="AJ88" s="11">
        <f t="shared" si="5"/>
        <v>1934400</v>
      </c>
      <c r="AK88" s="11">
        <f t="shared" si="6"/>
        <v>0</v>
      </c>
      <c r="AL88" s="11">
        <f t="shared" si="7"/>
        <v>1180143.78</v>
      </c>
    </row>
    <row r="89" spans="1:38">
      <c r="A89" t="s">
        <v>34</v>
      </c>
      <c r="B89" t="s">
        <v>295</v>
      </c>
      <c r="C89" t="s">
        <v>296</v>
      </c>
      <c r="D89" t="s">
        <v>281</v>
      </c>
      <c r="E89" t="s">
        <v>281</v>
      </c>
      <c r="F89" t="s">
        <v>288</v>
      </c>
      <c r="G89" t="s">
        <v>288</v>
      </c>
      <c r="H89" s="1">
        <v>1</v>
      </c>
      <c r="I89" t="s">
        <v>48</v>
      </c>
      <c r="J89" s="1">
        <v>33</v>
      </c>
      <c r="K89" s="1">
        <v>33</v>
      </c>
      <c r="L89" s="1">
        <v>5500</v>
      </c>
      <c r="M89" t="s">
        <v>41</v>
      </c>
      <c r="N89" s="1">
        <v>2427373</v>
      </c>
      <c r="O89" s="1">
        <v>2433430</v>
      </c>
      <c r="P89" s="1">
        <v>4596</v>
      </c>
      <c r="Q89" s="1">
        <v>1034675</v>
      </c>
      <c r="R89" s="1">
        <v>1034675</v>
      </c>
      <c r="S89" s="1">
        <v>4400</v>
      </c>
      <c r="T89" s="1">
        <v>1398755</v>
      </c>
      <c r="U89" s="1">
        <v>717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1034675</v>
      </c>
      <c r="AH89" s="1">
        <v>3879</v>
      </c>
      <c r="AI89" s="11">
        <f t="shared" si="4"/>
        <v>1716000</v>
      </c>
      <c r="AJ89" s="11">
        <f t="shared" si="5"/>
        <v>1716000</v>
      </c>
      <c r="AK89" s="11">
        <f t="shared" si="6"/>
        <v>0</v>
      </c>
      <c r="AL89" s="11">
        <f t="shared" si="7"/>
        <v>0</v>
      </c>
    </row>
    <row r="90" spans="1:38">
      <c r="A90" t="s">
        <v>34</v>
      </c>
      <c r="B90" t="s">
        <v>297</v>
      </c>
      <c r="C90" t="s">
        <v>298</v>
      </c>
      <c r="D90" t="s">
        <v>281</v>
      </c>
      <c r="E90" t="s">
        <v>282</v>
      </c>
      <c r="F90" t="s">
        <v>291</v>
      </c>
      <c r="G90" t="s">
        <v>291</v>
      </c>
      <c r="H90" s="1">
        <v>1</v>
      </c>
      <c r="I90" t="s">
        <v>48</v>
      </c>
      <c r="J90" s="1">
        <v>33</v>
      </c>
      <c r="K90" s="1">
        <v>33</v>
      </c>
      <c r="L90" s="1">
        <v>4500</v>
      </c>
      <c r="M90" t="s">
        <v>41</v>
      </c>
      <c r="N90" s="1">
        <v>2240959</v>
      </c>
      <c r="O90" s="1">
        <v>2255125</v>
      </c>
      <c r="P90" s="1">
        <v>3995.9600399999999</v>
      </c>
      <c r="Q90" s="1">
        <v>675302</v>
      </c>
      <c r="R90" s="1">
        <v>675302</v>
      </c>
      <c r="S90" s="1">
        <v>3600</v>
      </c>
      <c r="T90" s="1">
        <v>945967</v>
      </c>
      <c r="U90" s="1">
        <v>213</v>
      </c>
      <c r="V90" s="1">
        <v>0</v>
      </c>
      <c r="W90" s="1">
        <v>0</v>
      </c>
      <c r="X90" s="1">
        <v>633856</v>
      </c>
      <c r="Y90" s="1">
        <v>539.86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675302</v>
      </c>
      <c r="AH90" s="1">
        <v>3243.1000399999998</v>
      </c>
      <c r="AI90" s="11">
        <f t="shared" si="4"/>
        <v>1404000</v>
      </c>
      <c r="AJ90" s="11">
        <f t="shared" si="5"/>
        <v>1404000</v>
      </c>
      <c r="AK90" s="11">
        <f t="shared" si="6"/>
        <v>0</v>
      </c>
      <c r="AL90" s="11">
        <f t="shared" si="7"/>
        <v>633856</v>
      </c>
    </row>
    <row r="91" spans="1:38">
      <c r="A91" t="s">
        <v>34</v>
      </c>
      <c r="B91" t="s">
        <v>299</v>
      </c>
      <c r="C91" t="s">
        <v>300</v>
      </c>
      <c r="D91" t="s">
        <v>281</v>
      </c>
      <c r="E91" t="s">
        <v>282</v>
      </c>
      <c r="F91" t="s">
        <v>291</v>
      </c>
      <c r="G91" t="s">
        <v>291</v>
      </c>
      <c r="H91" s="1">
        <v>1</v>
      </c>
      <c r="I91" t="s">
        <v>48</v>
      </c>
      <c r="J91" s="1">
        <v>33</v>
      </c>
      <c r="K91" s="1">
        <v>33</v>
      </c>
      <c r="L91" s="1">
        <v>3800</v>
      </c>
      <c r="M91" t="s">
        <v>41</v>
      </c>
      <c r="N91" s="1">
        <v>2411146</v>
      </c>
      <c r="O91" s="1">
        <v>2453903</v>
      </c>
      <c r="P91" s="1">
        <v>3885</v>
      </c>
      <c r="Q91" s="1">
        <v>569155</v>
      </c>
      <c r="R91" s="1">
        <v>569155</v>
      </c>
      <c r="S91" s="1">
        <v>3453.4</v>
      </c>
      <c r="T91" s="1">
        <v>1300477</v>
      </c>
      <c r="U91" s="1">
        <v>18</v>
      </c>
      <c r="V91" s="1">
        <v>0</v>
      </c>
      <c r="W91" s="1">
        <v>0</v>
      </c>
      <c r="X91" s="1">
        <v>584271</v>
      </c>
      <c r="Y91" s="1">
        <v>413.6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569155</v>
      </c>
      <c r="AH91" s="1">
        <v>3453.4</v>
      </c>
      <c r="AI91" s="11">
        <f t="shared" si="4"/>
        <v>1346826</v>
      </c>
      <c r="AJ91" s="11">
        <f t="shared" si="5"/>
        <v>1346826</v>
      </c>
      <c r="AK91" s="11">
        <f t="shared" si="6"/>
        <v>0</v>
      </c>
      <c r="AL91" s="11">
        <f t="shared" si="7"/>
        <v>584271</v>
      </c>
    </row>
    <row r="92" spans="1:38">
      <c r="A92" t="s">
        <v>34</v>
      </c>
      <c r="B92" t="s">
        <v>301</v>
      </c>
      <c r="C92" t="s">
        <v>302</v>
      </c>
      <c r="D92" t="s">
        <v>281</v>
      </c>
      <c r="E92" t="s">
        <v>281</v>
      </c>
      <c r="F92" t="s">
        <v>288</v>
      </c>
      <c r="G92" t="s">
        <v>288</v>
      </c>
      <c r="H92" s="1">
        <v>1</v>
      </c>
      <c r="I92" t="s">
        <v>48</v>
      </c>
      <c r="J92" s="1">
        <v>33</v>
      </c>
      <c r="K92" s="1">
        <v>33</v>
      </c>
      <c r="L92" s="1">
        <v>6000</v>
      </c>
      <c r="M92" t="s">
        <v>41</v>
      </c>
      <c r="N92" s="1">
        <v>2858231</v>
      </c>
      <c r="O92" s="1">
        <v>2875718</v>
      </c>
      <c r="P92" s="1">
        <v>5778</v>
      </c>
      <c r="Q92" s="1">
        <v>1244434</v>
      </c>
      <c r="R92" s="1">
        <v>1244434</v>
      </c>
      <c r="S92" s="1">
        <v>5475</v>
      </c>
      <c r="T92" s="1">
        <v>1631284</v>
      </c>
      <c r="U92" s="1">
        <v>303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1244434</v>
      </c>
      <c r="AH92" s="1">
        <v>5475</v>
      </c>
      <c r="AI92" s="11">
        <f t="shared" si="4"/>
        <v>2135250</v>
      </c>
      <c r="AJ92" s="11">
        <f t="shared" si="5"/>
        <v>2135250</v>
      </c>
      <c r="AK92" s="11">
        <f t="shared" si="6"/>
        <v>0</v>
      </c>
      <c r="AL92" s="11">
        <f t="shared" si="7"/>
        <v>0</v>
      </c>
    </row>
    <row r="93" spans="1:38">
      <c r="A93" t="s">
        <v>34</v>
      </c>
      <c r="B93" t="s">
        <v>303</v>
      </c>
      <c r="C93" t="s">
        <v>304</v>
      </c>
      <c r="D93" t="s">
        <v>281</v>
      </c>
      <c r="E93" t="s">
        <v>282</v>
      </c>
      <c r="F93" t="s">
        <v>305</v>
      </c>
      <c r="G93" t="s">
        <v>306</v>
      </c>
      <c r="H93" s="1">
        <v>1</v>
      </c>
      <c r="I93" t="s">
        <v>48</v>
      </c>
      <c r="J93" s="1">
        <v>11</v>
      </c>
      <c r="K93" s="1">
        <v>11</v>
      </c>
      <c r="L93" s="1">
        <v>2000</v>
      </c>
      <c r="M93" t="s">
        <v>41</v>
      </c>
      <c r="N93" s="1">
        <v>1054036</v>
      </c>
      <c r="O93" s="1">
        <v>1058081</v>
      </c>
      <c r="P93" s="1">
        <v>1928</v>
      </c>
      <c r="Q93" s="1">
        <v>421636</v>
      </c>
      <c r="R93" s="1">
        <v>421636</v>
      </c>
      <c r="S93" s="1">
        <v>1918</v>
      </c>
      <c r="T93" s="1">
        <v>636445</v>
      </c>
      <c r="U93" s="1">
        <v>10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421636</v>
      </c>
      <c r="AH93" s="1">
        <v>1918</v>
      </c>
      <c r="AI93" s="11">
        <f t="shared" si="4"/>
        <v>748020</v>
      </c>
      <c r="AJ93" s="11">
        <f t="shared" si="5"/>
        <v>748020</v>
      </c>
      <c r="AK93" s="11">
        <f t="shared" si="6"/>
        <v>0</v>
      </c>
      <c r="AL93" s="11">
        <f t="shared" si="7"/>
        <v>0</v>
      </c>
    </row>
    <row r="94" spans="1:38">
      <c r="A94" t="s">
        <v>34</v>
      </c>
      <c r="B94" t="s">
        <v>307</v>
      </c>
      <c r="C94" t="s">
        <v>308</v>
      </c>
      <c r="D94" t="s">
        <v>281</v>
      </c>
      <c r="E94" t="s">
        <v>282</v>
      </c>
      <c r="F94" t="s">
        <v>291</v>
      </c>
      <c r="G94" t="s">
        <v>291</v>
      </c>
      <c r="H94" s="1">
        <v>1</v>
      </c>
      <c r="I94" t="s">
        <v>48</v>
      </c>
      <c r="J94" s="1">
        <v>33</v>
      </c>
      <c r="K94" s="1">
        <v>33</v>
      </c>
      <c r="L94" s="1">
        <v>2510</v>
      </c>
      <c r="M94" t="s">
        <v>41</v>
      </c>
      <c r="N94" s="1">
        <v>614670</v>
      </c>
      <c r="O94" s="1">
        <v>618440</v>
      </c>
      <c r="P94" s="1">
        <v>1608</v>
      </c>
      <c r="Q94" s="1">
        <v>283058</v>
      </c>
      <c r="R94" s="1">
        <v>283058</v>
      </c>
      <c r="S94" s="1">
        <v>2008</v>
      </c>
      <c r="T94" s="1">
        <v>335382</v>
      </c>
      <c r="U94" s="1">
        <v>216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283058</v>
      </c>
      <c r="AH94" s="1">
        <v>1392</v>
      </c>
      <c r="AI94" s="11">
        <f t="shared" si="4"/>
        <v>783120</v>
      </c>
      <c r="AJ94" s="11">
        <f t="shared" si="5"/>
        <v>783120</v>
      </c>
      <c r="AK94" s="11">
        <f t="shared" si="6"/>
        <v>0</v>
      </c>
      <c r="AL94" s="11">
        <f t="shared" si="7"/>
        <v>0</v>
      </c>
    </row>
    <row r="95" spans="1:38">
      <c r="A95" t="s">
        <v>34</v>
      </c>
      <c r="B95" t="s">
        <v>309</v>
      </c>
      <c r="C95" t="s">
        <v>310</v>
      </c>
      <c r="D95" t="s">
        <v>281</v>
      </c>
      <c r="E95" t="s">
        <v>281</v>
      </c>
      <c r="F95" t="s">
        <v>288</v>
      </c>
      <c r="G95" t="s">
        <v>288</v>
      </c>
      <c r="H95" s="1">
        <v>1</v>
      </c>
      <c r="I95" t="s">
        <v>48</v>
      </c>
      <c r="J95" s="1">
        <v>33</v>
      </c>
      <c r="K95" s="1">
        <v>33</v>
      </c>
      <c r="L95" s="1">
        <v>4200</v>
      </c>
      <c r="M95" t="s">
        <v>41</v>
      </c>
      <c r="N95" s="1">
        <v>2387397</v>
      </c>
      <c r="O95" s="1">
        <v>2388191</v>
      </c>
      <c r="P95" s="1">
        <v>3816</v>
      </c>
      <c r="Q95" s="1">
        <v>349416</v>
      </c>
      <c r="R95" s="1">
        <v>349416</v>
      </c>
      <c r="S95" s="1">
        <v>3681</v>
      </c>
      <c r="T95" s="1">
        <v>2038775</v>
      </c>
      <c r="U95" s="1">
        <v>135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349416</v>
      </c>
      <c r="AH95" s="1">
        <v>3681</v>
      </c>
      <c r="AI95" s="11">
        <f t="shared" si="4"/>
        <v>1435590</v>
      </c>
      <c r="AJ95" s="11">
        <f t="shared" si="5"/>
        <v>1435590</v>
      </c>
      <c r="AK95" s="11">
        <f t="shared" si="6"/>
        <v>0</v>
      </c>
      <c r="AL95" s="11">
        <f t="shared" si="7"/>
        <v>0</v>
      </c>
    </row>
    <row r="96" spans="1:38">
      <c r="A96" t="s">
        <v>34</v>
      </c>
      <c r="B96" t="s">
        <v>311</v>
      </c>
      <c r="C96" t="s">
        <v>285</v>
      </c>
      <c r="D96" t="s">
        <v>281</v>
      </c>
      <c r="E96" t="s">
        <v>281</v>
      </c>
      <c r="F96" t="s">
        <v>288</v>
      </c>
      <c r="G96" t="s">
        <v>288</v>
      </c>
      <c r="H96" s="1">
        <v>1</v>
      </c>
      <c r="I96" t="s">
        <v>48</v>
      </c>
      <c r="J96" s="1">
        <v>33</v>
      </c>
      <c r="K96" s="1">
        <v>33</v>
      </c>
      <c r="L96" s="1">
        <v>3500</v>
      </c>
      <c r="M96" t="s">
        <v>41</v>
      </c>
      <c r="N96" s="1">
        <v>889244</v>
      </c>
      <c r="O96" s="1">
        <v>896441</v>
      </c>
      <c r="P96" s="1">
        <v>2490</v>
      </c>
      <c r="Q96" s="1">
        <v>794321</v>
      </c>
      <c r="R96" s="1">
        <v>794321</v>
      </c>
      <c r="S96" s="1">
        <v>2800</v>
      </c>
      <c r="T96" s="1">
        <v>0</v>
      </c>
      <c r="U96" s="1">
        <v>0</v>
      </c>
      <c r="V96" s="1">
        <v>0</v>
      </c>
      <c r="W96" s="1">
        <v>0</v>
      </c>
      <c r="X96" s="1">
        <v>102120.47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794320.53</v>
      </c>
      <c r="AH96" s="1">
        <v>2490</v>
      </c>
      <c r="AI96" s="11">
        <f t="shared" si="4"/>
        <v>1092000</v>
      </c>
      <c r="AJ96" s="11">
        <f t="shared" si="5"/>
        <v>1092000</v>
      </c>
      <c r="AK96" s="11">
        <f t="shared" si="6"/>
        <v>0</v>
      </c>
      <c r="AL96" s="11">
        <f t="shared" si="7"/>
        <v>102120.47</v>
      </c>
    </row>
    <row r="97" spans="1:38">
      <c r="A97" t="s">
        <v>34</v>
      </c>
      <c r="B97" t="s">
        <v>312</v>
      </c>
      <c r="C97" t="s">
        <v>313</v>
      </c>
      <c r="D97" t="s">
        <v>281</v>
      </c>
      <c r="E97" t="s">
        <v>281</v>
      </c>
      <c r="F97" t="s">
        <v>288</v>
      </c>
      <c r="G97" t="s">
        <v>288</v>
      </c>
      <c r="H97" s="1">
        <v>1</v>
      </c>
      <c r="I97" t="s">
        <v>48</v>
      </c>
      <c r="J97" s="1">
        <v>33</v>
      </c>
      <c r="K97" s="1">
        <v>33</v>
      </c>
      <c r="L97" s="1">
        <v>4500</v>
      </c>
      <c r="M97" t="s">
        <v>41</v>
      </c>
      <c r="N97" s="1">
        <v>1044380</v>
      </c>
      <c r="O97" s="1">
        <v>1099130</v>
      </c>
      <c r="P97" s="1">
        <v>3945</v>
      </c>
      <c r="Q97" s="1">
        <v>621729</v>
      </c>
      <c r="R97" s="1">
        <v>621729</v>
      </c>
      <c r="S97" s="1">
        <v>3600</v>
      </c>
      <c r="T97" s="1">
        <v>0</v>
      </c>
      <c r="U97" s="1">
        <v>0</v>
      </c>
      <c r="V97" s="1">
        <v>0</v>
      </c>
      <c r="W97" s="1">
        <v>0</v>
      </c>
      <c r="X97" s="1">
        <v>477401.23</v>
      </c>
      <c r="Y97" s="1">
        <v>558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621728.77</v>
      </c>
      <c r="AH97" s="1">
        <v>3387</v>
      </c>
      <c r="AI97" s="11">
        <f t="shared" si="4"/>
        <v>1404000</v>
      </c>
      <c r="AJ97" s="11">
        <f t="shared" si="5"/>
        <v>1404000</v>
      </c>
      <c r="AK97" s="11">
        <f t="shared" si="6"/>
        <v>0</v>
      </c>
      <c r="AL97" s="11">
        <f t="shared" si="7"/>
        <v>477401.23</v>
      </c>
    </row>
    <row r="98" spans="1:38">
      <c r="A98" t="s">
        <v>34</v>
      </c>
      <c r="B98" t="s">
        <v>314</v>
      </c>
      <c r="C98" t="s">
        <v>315</v>
      </c>
      <c r="D98" t="s">
        <v>281</v>
      </c>
      <c r="E98" t="s">
        <v>282</v>
      </c>
      <c r="F98" t="s">
        <v>291</v>
      </c>
      <c r="G98" t="s">
        <v>291</v>
      </c>
      <c r="H98" s="1">
        <v>1</v>
      </c>
      <c r="I98" t="s">
        <v>48</v>
      </c>
      <c r="J98" s="1">
        <v>11</v>
      </c>
      <c r="K98" s="1">
        <v>11</v>
      </c>
      <c r="L98" s="1">
        <v>1850</v>
      </c>
      <c r="M98" t="s">
        <v>41</v>
      </c>
      <c r="N98" s="1">
        <v>739921</v>
      </c>
      <c r="O98" s="1">
        <v>748061</v>
      </c>
      <c r="P98" s="1">
        <v>1373.75</v>
      </c>
      <c r="Q98" s="1">
        <v>197990</v>
      </c>
      <c r="R98" s="1">
        <v>197990</v>
      </c>
      <c r="S98" s="1">
        <v>1480</v>
      </c>
      <c r="T98" s="1">
        <v>243787</v>
      </c>
      <c r="U98" s="1">
        <v>308</v>
      </c>
      <c r="V98" s="1">
        <v>0</v>
      </c>
      <c r="W98" s="1">
        <v>0</v>
      </c>
      <c r="X98" s="1">
        <v>306284</v>
      </c>
      <c r="Y98" s="1">
        <v>255.03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197990</v>
      </c>
      <c r="AH98" s="1">
        <v>810.72</v>
      </c>
      <c r="AI98" s="11">
        <f t="shared" si="4"/>
        <v>577200</v>
      </c>
      <c r="AJ98" s="11">
        <f t="shared" si="5"/>
        <v>577200</v>
      </c>
      <c r="AK98" s="11">
        <f t="shared" si="6"/>
        <v>0</v>
      </c>
      <c r="AL98" s="11">
        <f t="shared" si="7"/>
        <v>306284</v>
      </c>
    </row>
    <row r="99" spans="1:38">
      <c r="A99" t="s">
        <v>34</v>
      </c>
      <c r="B99" t="s">
        <v>316</v>
      </c>
      <c r="C99" t="s">
        <v>317</v>
      </c>
      <c r="D99" t="s">
        <v>281</v>
      </c>
      <c r="E99" t="s">
        <v>281</v>
      </c>
      <c r="F99" t="s">
        <v>288</v>
      </c>
      <c r="G99" t="s">
        <v>288</v>
      </c>
      <c r="H99" s="1">
        <v>1</v>
      </c>
      <c r="I99" t="s">
        <v>48</v>
      </c>
      <c r="J99" s="1">
        <v>33</v>
      </c>
      <c r="K99" s="1">
        <v>33</v>
      </c>
      <c r="L99" s="1">
        <v>4450</v>
      </c>
      <c r="M99" t="s">
        <v>41</v>
      </c>
      <c r="N99" s="1">
        <v>1444621</v>
      </c>
      <c r="O99" s="1">
        <v>1477737</v>
      </c>
      <c r="P99" s="1">
        <v>3813</v>
      </c>
      <c r="Q99" s="1">
        <v>973902</v>
      </c>
      <c r="R99" s="1">
        <v>973902</v>
      </c>
      <c r="S99" s="1">
        <v>3560</v>
      </c>
      <c r="T99" s="1">
        <v>0</v>
      </c>
      <c r="U99" s="1">
        <v>0</v>
      </c>
      <c r="V99" s="1">
        <v>0</v>
      </c>
      <c r="W99" s="1">
        <v>0</v>
      </c>
      <c r="X99" s="1">
        <v>503755</v>
      </c>
      <c r="Y99" s="1">
        <v>439.27</v>
      </c>
      <c r="Z99" s="1">
        <v>0</v>
      </c>
      <c r="AA99" s="1">
        <v>0</v>
      </c>
      <c r="AB99" s="1">
        <v>0</v>
      </c>
      <c r="AC99" s="1">
        <v>0</v>
      </c>
      <c r="AD99" s="1">
        <v>80</v>
      </c>
      <c r="AE99" s="1">
        <v>80</v>
      </c>
      <c r="AF99" s="1">
        <v>0</v>
      </c>
      <c r="AG99" s="1">
        <v>973902</v>
      </c>
      <c r="AH99" s="1">
        <v>3373.73</v>
      </c>
      <c r="AI99" s="11">
        <f t="shared" si="4"/>
        <v>1388400</v>
      </c>
      <c r="AJ99" s="11">
        <f t="shared" si="5"/>
        <v>1388400</v>
      </c>
      <c r="AK99" s="11">
        <f t="shared" si="6"/>
        <v>0</v>
      </c>
      <c r="AL99" s="11">
        <f t="shared" si="7"/>
        <v>503755</v>
      </c>
    </row>
    <row r="100" spans="1:38">
      <c r="A100" t="s">
        <v>34</v>
      </c>
      <c r="B100" t="s">
        <v>318</v>
      </c>
      <c r="C100" t="s">
        <v>319</v>
      </c>
      <c r="D100" t="s">
        <v>281</v>
      </c>
      <c r="E100" t="s">
        <v>320</v>
      </c>
      <c r="F100" t="s">
        <v>321</v>
      </c>
      <c r="G100" t="s">
        <v>321</v>
      </c>
      <c r="H100" s="1">
        <v>1</v>
      </c>
      <c r="I100" t="s">
        <v>48</v>
      </c>
      <c r="J100" s="1">
        <v>33</v>
      </c>
      <c r="K100" s="1">
        <v>33</v>
      </c>
      <c r="L100" s="1">
        <v>2650</v>
      </c>
      <c r="M100" t="s">
        <v>41</v>
      </c>
      <c r="N100" s="1">
        <v>844256</v>
      </c>
      <c r="O100" s="1">
        <v>848255</v>
      </c>
      <c r="P100" s="1">
        <v>2442</v>
      </c>
      <c r="Q100" s="1">
        <v>720177</v>
      </c>
      <c r="R100" s="1">
        <v>720177</v>
      </c>
      <c r="S100" s="1">
        <v>2311.27</v>
      </c>
      <c r="T100" s="1">
        <v>0</v>
      </c>
      <c r="U100" s="1">
        <v>0</v>
      </c>
      <c r="V100" s="1">
        <v>0</v>
      </c>
      <c r="W100" s="1">
        <v>0</v>
      </c>
      <c r="X100" s="1">
        <v>120198</v>
      </c>
      <c r="Y100" s="1">
        <v>130.72999999999999</v>
      </c>
      <c r="Z100" s="1">
        <v>0</v>
      </c>
      <c r="AA100" s="1">
        <v>0</v>
      </c>
      <c r="AB100" s="1">
        <v>0</v>
      </c>
      <c r="AC100" s="1">
        <v>0</v>
      </c>
      <c r="AD100" s="1">
        <v>7880</v>
      </c>
      <c r="AE100" s="1">
        <v>7880</v>
      </c>
      <c r="AF100" s="1">
        <v>0</v>
      </c>
      <c r="AG100" s="1">
        <v>720177</v>
      </c>
      <c r="AH100" s="1">
        <v>2311.27</v>
      </c>
      <c r="AI100" s="11">
        <f t="shared" si="4"/>
        <v>901395.3</v>
      </c>
      <c r="AJ100" s="11">
        <f t="shared" si="5"/>
        <v>901395.3</v>
      </c>
      <c r="AK100" s="11">
        <f t="shared" si="6"/>
        <v>0</v>
      </c>
      <c r="AL100" s="11">
        <f t="shared" si="7"/>
        <v>120198</v>
      </c>
    </row>
    <row r="101" spans="1:38">
      <c r="A101" t="s">
        <v>34</v>
      </c>
      <c r="B101" t="s">
        <v>322</v>
      </c>
      <c r="C101" t="s">
        <v>323</v>
      </c>
      <c r="D101" t="s">
        <v>281</v>
      </c>
      <c r="E101" t="s">
        <v>282</v>
      </c>
      <c r="F101" t="s">
        <v>291</v>
      </c>
      <c r="G101" t="s">
        <v>291</v>
      </c>
      <c r="H101" s="1">
        <v>1</v>
      </c>
      <c r="I101" t="s">
        <v>48</v>
      </c>
      <c r="J101" s="1">
        <v>33</v>
      </c>
      <c r="K101" s="1">
        <v>33</v>
      </c>
      <c r="L101" s="1">
        <v>4700</v>
      </c>
      <c r="M101" t="s">
        <v>41</v>
      </c>
      <c r="N101" s="1">
        <v>2231457</v>
      </c>
      <c r="O101" s="1">
        <v>2246273</v>
      </c>
      <c r="P101" s="1">
        <v>4464</v>
      </c>
      <c r="Q101" s="1">
        <v>1641444</v>
      </c>
      <c r="R101" s="1">
        <v>1641444</v>
      </c>
      <c r="S101" s="1">
        <v>4464</v>
      </c>
      <c r="T101" s="1">
        <v>604829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1641444</v>
      </c>
      <c r="AH101" s="1">
        <v>4464</v>
      </c>
      <c r="AI101" s="11">
        <f t="shared" si="4"/>
        <v>1740960</v>
      </c>
      <c r="AJ101" s="11">
        <f t="shared" si="5"/>
        <v>1740960</v>
      </c>
      <c r="AK101" s="11">
        <f t="shared" si="6"/>
        <v>0</v>
      </c>
      <c r="AL101" s="11">
        <f t="shared" si="7"/>
        <v>0</v>
      </c>
    </row>
    <row r="102" spans="1:38">
      <c r="A102" t="s">
        <v>34</v>
      </c>
      <c r="B102" t="s">
        <v>324</v>
      </c>
      <c r="C102" t="s">
        <v>325</v>
      </c>
      <c r="D102" t="s">
        <v>281</v>
      </c>
      <c r="E102" t="s">
        <v>281</v>
      </c>
      <c r="F102" t="s">
        <v>326</v>
      </c>
      <c r="G102" t="s">
        <v>327</v>
      </c>
      <c r="H102" s="1">
        <v>1</v>
      </c>
      <c r="I102" t="s">
        <v>48</v>
      </c>
      <c r="J102" s="1">
        <v>132</v>
      </c>
      <c r="K102" s="1">
        <v>132</v>
      </c>
      <c r="L102" s="1">
        <v>30000</v>
      </c>
      <c r="M102" t="s">
        <v>41</v>
      </c>
      <c r="N102" s="1">
        <v>17065382</v>
      </c>
      <c r="O102" s="1">
        <v>17214926</v>
      </c>
      <c r="P102" s="1">
        <v>27972</v>
      </c>
      <c r="Q102" s="1">
        <v>7273052</v>
      </c>
      <c r="R102" s="1">
        <v>7273052</v>
      </c>
      <c r="S102" s="1">
        <v>27342</v>
      </c>
      <c r="T102" s="1">
        <v>9941874</v>
      </c>
      <c r="U102" s="1">
        <v>630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7273052</v>
      </c>
      <c r="AH102" s="1">
        <v>27342</v>
      </c>
      <c r="AI102" s="11">
        <f t="shared" si="4"/>
        <v>10663380</v>
      </c>
      <c r="AJ102" s="11">
        <f t="shared" si="5"/>
        <v>10663380</v>
      </c>
      <c r="AK102" s="11">
        <f t="shared" si="6"/>
        <v>0</v>
      </c>
      <c r="AL102" s="11">
        <f t="shared" si="7"/>
        <v>0</v>
      </c>
    </row>
    <row r="103" spans="1:38">
      <c r="A103" t="s">
        <v>34</v>
      </c>
      <c r="B103" t="s">
        <v>328</v>
      </c>
      <c r="C103" t="s">
        <v>329</v>
      </c>
      <c r="D103" t="s">
        <v>281</v>
      </c>
      <c r="E103" t="s">
        <v>282</v>
      </c>
      <c r="F103" t="s">
        <v>305</v>
      </c>
      <c r="G103" t="s">
        <v>330</v>
      </c>
      <c r="H103" s="1">
        <v>1</v>
      </c>
      <c r="I103" t="s">
        <v>48</v>
      </c>
      <c r="J103" s="1">
        <v>33</v>
      </c>
      <c r="K103" s="1">
        <v>33</v>
      </c>
      <c r="L103" s="1">
        <v>3600</v>
      </c>
      <c r="M103" t="s">
        <v>41</v>
      </c>
      <c r="N103" s="1">
        <v>1783481</v>
      </c>
      <c r="O103" s="1">
        <v>1811605</v>
      </c>
      <c r="P103" s="1">
        <v>3084</v>
      </c>
      <c r="Q103" s="1">
        <v>425143</v>
      </c>
      <c r="R103" s="1">
        <v>425143</v>
      </c>
      <c r="S103" s="1">
        <v>2934</v>
      </c>
      <c r="T103" s="1">
        <v>1386462</v>
      </c>
      <c r="U103" s="1">
        <v>150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425143</v>
      </c>
      <c r="AH103" s="1">
        <v>2934</v>
      </c>
      <c r="AI103" s="11">
        <f t="shared" si="4"/>
        <v>1144260</v>
      </c>
      <c r="AJ103" s="11">
        <f t="shared" si="5"/>
        <v>1144260</v>
      </c>
      <c r="AK103" s="11">
        <f t="shared" si="6"/>
        <v>0</v>
      </c>
      <c r="AL103" s="11">
        <f t="shared" si="7"/>
        <v>0</v>
      </c>
    </row>
    <row r="104" spans="1:38">
      <c r="A104" t="s">
        <v>34</v>
      </c>
      <c r="B104" t="s">
        <v>331</v>
      </c>
      <c r="C104" t="s">
        <v>332</v>
      </c>
      <c r="D104" t="s">
        <v>281</v>
      </c>
      <c r="E104" t="s">
        <v>282</v>
      </c>
      <c r="F104" t="s">
        <v>305</v>
      </c>
      <c r="G104" t="s">
        <v>330</v>
      </c>
      <c r="H104" s="1">
        <v>1</v>
      </c>
      <c r="I104" t="s">
        <v>48</v>
      </c>
      <c r="J104" s="1">
        <v>11</v>
      </c>
      <c r="K104" s="1">
        <v>11</v>
      </c>
      <c r="L104" s="1">
        <v>2475</v>
      </c>
      <c r="M104" t="s">
        <v>41</v>
      </c>
      <c r="N104" s="1">
        <v>1280838</v>
      </c>
      <c r="O104" s="1">
        <v>1311981</v>
      </c>
      <c r="P104" s="1">
        <v>2431.0500000000002</v>
      </c>
      <c r="Q104" s="1">
        <v>894178</v>
      </c>
      <c r="R104" s="1">
        <v>894178</v>
      </c>
      <c r="S104" s="1">
        <v>2397.15</v>
      </c>
      <c r="T104" s="1">
        <v>417803</v>
      </c>
      <c r="U104" s="1">
        <v>33.9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894178</v>
      </c>
      <c r="AH104" s="1">
        <v>2397.15</v>
      </c>
      <c r="AI104" s="11">
        <f t="shared" si="4"/>
        <v>934888.5</v>
      </c>
      <c r="AJ104" s="11">
        <f t="shared" si="5"/>
        <v>934888.5</v>
      </c>
      <c r="AK104" s="11">
        <f t="shared" si="6"/>
        <v>0</v>
      </c>
      <c r="AL104" s="11">
        <f t="shared" si="7"/>
        <v>0</v>
      </c>
    </row>
    <row r="105" spans="1:38">
      <c r="A105" t="s">
        <v>34</v>
      </c>
      <c r="B105" t="s">
        <v>333</v>
      </c>
      <c r="C105" t="s">
        <v>334</v>
      </c>
      <c r="D105" t="s">
        <v>281</v>
      </c>
      <c r="E105" t="s">
        <v>282</v>
      </c>
      <c r="F105" t="s">
        <v>305</v>
      </c>
      <c r="G105" t="s">
        <v>330</v>
      </c>
      <c r="H105" s="1">
        <v>1</v>
      </c>
      <c r="I105" t="s">
        <v>48</v>
      </c>
      <c r="J105" s="1">
        <v>33</v>
      </c>
      <c r="K105" s="1">
        <v>33</v>
      </c>
      <c r="L105" s="1">
        <v>2800</v>
      </c>
      <c r="M105" t="s">
        <v>41</v>
      </c>
      <c r="N105" s="1">
        <v>1290217</v>
      </c>
      <c r="O105" s="1">
        <v>1291268</v>
      </c>
      <c r="P105" s="1">
        <v>2148</v>
      </c>
      <c r="Q105" s="1">
        <v>269666</v>
      </c>
      <c r="R105" s="1">
        <v>269666</v>
      </c>
      <c r="S105" s="1">
        <v>2240</v>
      </c>
      <c r="T105" s="1">
        <v>1021602</v>
      </c>
      <c r="U105" s="1">
        <v>165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269666</v>
      </c>
      <c r="AH105" s="1">
        <v>1983</v>
      </c>
      <c r="AI105" s="11">
        <f t="shared" si="4"/>
        <v>873600</v>
      </c>
      <c r="AJ105" s="11">
        <f t="shared" si="5"/>
        <v>873600</v>
      </c>
      <c r="AK105" s="11">
        <f t="shared" si="6"/>
        <v>0</v>
      </c>
      <c r="AL105" s="11">
        <f t="shared" si="7"/>
        <v>0</v>
      </c>
    </row>
    <row r="106" spans="1:38">
      <c r="A106" t="s">
        <v>34</v>
      </c>
      <c r="B106" t="s">
        <v>335</v>
      </c>
      <c r="C106" t="s">
        <v>336</v>
      </c>
      <c r="D106" t="s">
        <v>281</v>
      </c>
      <c r="E106" t="s">
        <v>320</v>
      </c>
      <c r="F106" t="s">
        <v>321</v>
      </c>
      <c r="G106" t="s">
        <v>337</v>
      </c>
      <c r="H106" s="1">
        <v>1</v>
      </c>
      <c r="I106" t="s">
        <v>48</v>
      </c>
      <c r="J106" s="1">
        <v>33</v>
      </c>
      <c r="K106" s="1">
        <v>33</v>
      </c>
      <c r="L106" s="1">
        <v>5750</v>
      </c>
      <c r="M106" t="s">
        <v>41</v>
      </c>
      <c r="N106" s="1">
        <v>2868675</v>
      </c>
      <c r="O106" s="1">
        <v>2877946</v>
      </c>
      <c r="P106" s="1">
        <v>4792.5</v>
      </c>
      <c r="Q106" s="1">
        <v>1394600</v>
      </c>
      <c r="R106" s="1">
        <v>1394600</v>
      </c>
      <c r="S106" s="1">
        <v>4665</v>
      </c>
      <c r="T106" s="1">
        <v>1483346</v>
      </c>
      <c r="U106" s="1">
        <v>127.5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1394600</v>
      </c>
      <c r="AH106" s="1">
        <v>4665</v>
      </c>
      <c r="AI106" s="11">
        <f t="shared" si="4"/>
        <v>1819350</v>
      </c>
      <c r="AJ106" s="11">
        <f t="shared" si="5"/>
        <v>1819350</v>
      </c>
      <c r="AK106" s="11">
        <f t="shared" si="6"/>
        <v>0</v>
      </c>
      <c r="AL106" s="11">
        <f t="shared" si="7"/>
        <v>0</v>
      </c>
    </row>
    <row r="107" spans="1:38">
      <c r="A107" t="s">
        <v>34</v>
      </c>
      <c r="B107" t="s">
        <v>338</v>
      </c>
      <c r="C107" t="s">
        <v>339</v>
      </c>
      <c r="D107" t="s">
        <v>281</v>
      </c>
      <c r="E107" t="s">
        <v>340</v>
      </c>
      <c r="F107" t="s">
        <v>340</v>
      </c>
      <c r="G107" t="s">
        <v>341</v>
      </c>
      <c r="H107" s="1">
        <v>1</v>
      </c>
      <c r="I107" t="s">
        <v>48</v>
      </c>
      <c r="J107" s="1">
        <v>33</v>
      </c>
      <c r="K107" s="1">
        <v>33</v>
      </c>
      <c r="L107" s="1">
        <v>3150</v>
      </c>
      <c r="M107" t="s">
        <v>41</v>
      </c>
      <c r="N107" s="1">
        <v>858763</v>
      </c>
      <c r="O107" s="1">
        <v>859922</v>
      </c>
      <c r="P107" s="1">
        <v>2216.25</v>
      </c>
      <c r="Q107" s="1">
        <v>714538</v>
      </c>
      <c r="R107" s="1">
        <v>714538</v>
      </c>
      <c r="S107" s="1">
        <v>2520</v>
      </c>
      <c r="T107" s="1">
        <v>145384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714538</v>
      </c>
      <c r="AH107" s="1">
        <v>2216.25</v>
      </c>
      <c r="AI107" s="11">
        <f t="shared" si="4"/>
        <v>982800</v>
      </c>
      <c r="AJ107" s="11">
        <f t="shared" si="5"/>
        <v>982800</v>
      </c>
      <c r="AK107" s="11">
        <f t="shared" si="6"/>
        <v>0</v>
      </c>
      <c r="AL107" s="11">
        <f t="shared" si="7"/>
        <v>0</v>
      </c>
    </row>
    <row r="108" spans="1:38">
      <c r="A108" t="s">
        <v>34</v>
      </c>
      <c r="B108" t="s">
        <v>342</v>
      </c>
      <c r="C108" t="s">
        <v>343</v>
      </c>
      <c r="D108" t="s">
        <v>281</v>
      </c>
      <c r="E108" t="s">
        <v>340</v>
      </c>
      <c r="F108" t="s">
        <v>340</v>
      </c>
      <c r="G108" t="s">
        <v>344</v>
      </c>
      <c r="H108" s="1">
        <v>1</v>
      </c>
      <c r="I108" t="s">
        <v>48</v>
      </c>
      <c r="J108" s="1">
        <v>132</v>
      </c>
      <c r="K108" s="1">
        <v>132</v>
      </c>
      <c r="L108" s="1">
        <v>12000</v>
      </c>
      <c r="M108" t="s">
        <v>41</v>
      </c>
      <c r="N108" s="1">
        <v>4975739</v>
      </c>
      <c r="O108" s="1">
        <v>4982260</v>
      </c>
      <c r="P108" s="1">
        <v>7465.68</v>
      </c>
      <c r="Q108" s="1">
        <v>3061989</v>
      </c>
      <c r="R108" s="1">
        <v>3061989</v>
      </c>
      <c r="S108" s="1">
        <v>9600</v>
      </c>
      <c r="T108" s="1">
        <v>1920271</v>
      </c>
      <c r="U108" s="1">
        <v>372.4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3061989</v>
      </c>
      <c r="AH108" s="1">
        <v>7093.28</v>
      </c>
      <c r="AI108" s="11">
        <f t="shared" si="4"/>
        <v>3744000</v>
      </c>
      <c r="AJ108" s="11">
        <f t="shared" si="5"/>
        <v>3744000</v>
      </c>
      <c r="AK108" s="11">
        <f t="shared" si="6"/>
        <v>0</v>
      </c>
      <c r="AL108" s="11">
        <f t="shared" si="7"/>
        <v>0</v>
      </c>
    </row>
    <row r="109" spans="1:38">
      <c r="A109" t="s">
        <v>34</v>
      </c>
      <c r="B109" t="s">
        <v>345</v>
      </c>
      <c r="C109" t="s">
        <v>346</v>
      </c>
      <c r="D109" t="s">
        <v>281</v>
      </c>
      <c r="E109" t="s">
        <v>282</v>
      </c>
      <c r="F109" t="s">
        <v>305</v>
      </c>
      <c r="G109" t="s">
        <v>330</v>
      </c>
      <c r="H109" s="1">
        <v>1</v>
      </c>
      <c r="I109" t="s">
        <v>48</v>
      </c>
      <c r="J109" s="1">
        <v>33</v>
      </c>
      <c r="K109" s="1">
        <v>33</v>
      </c>
      <c r="L109" s="1">
        <v>2475</v>
      </c>
      <c r="M109" t="s">
        <v>41</v>
      </c>
      <c r="N109" s="1">
        <v>1408550</v>
      </c>
      <c r="O109" s="1">
        <v>1434296</v>
      </c>
      <c r="P109" s="1">
        <v>2452</v>
      </c>
      <c r="Q109" s="1">
        <v>992195</v>
      </c>
      <c r="R109" s="1">
        <v>992195</v>
      </c>
      <c r="S109" s="1">
        <v>2452</v>
      </c>
      <c r="T109" s="1">
        <v>442101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992195</v>
      </c>
      <c r="AH109" s="1">
        <v>2452</v>
      </c>
      <c r="AI109" s="11">
        <f t="shared" si="4"/>
        <v>956280</v>
      </c>
      <c r="AJ109" s="11">
        <f t="shared" si="5"/>
        <v>956280</v>
      </c>
      <c r="AK109" s="11">
        <f t="shared" si="6"/>
        <v>0</v>
      </c>
      <c r="AL109" s="11">
        <f t="shared" si="7"/>
        <v>0</v>
      </c>
    </row>
    <row r="110" spans="1:38">
      <c r="A110" t="s">
        <v>34</v>
      </c>
      <c r="B110" t="s">
        <v>347</v>
      </c>
      <c r="C110" t="s">
        <v>348</v>
      </c>
      <c r="D110" t="s">
        <v>281</v>
      </c>
      <c r="E110" t="s">
        <v>281</v>
      </c>
      <c r="F110" t="s">
        <v>288</v>
      </c>
      <c r="G110" t="s">
        <v>288</v>
      </c>
      <c r="H110" s="1">
        <v>1</v>
      </c>
      <c r="I110" t="s">
        <v>48</v>
      </c>
      <c r="J110" s="1">
        <v>11</v>
      </c>
      <c r="K110" s="1">
        <v>33</v>
      </c>
      <c r="L110" s="1">
        <v>1501</v>
      </c>
      <c r="M110" t="s">
        <v>41</v>
      </c>
      <c r="N110" s="1">
        <v>642536</v>
      </c>
      <c r="O110" s="1">
        <v>647573</v>
      </c>
      <c r="P110" s="1">
        <v>1252.5</v>
      </c>
      <c r="Q110" s="1">
        <v>515551</v>
      </c>
      <c r="R110" s="1">
        <v>515551</v>
      </c>
      <c r="S110" s="1">
        <v>1200.8</v>
      </c>
      <c r="T110" s="1">
        <v>0</v>
      </c>
      <c r="U110" s="1">
        <v>0</v>
      </c>
      <c r="V110" s="1">
        <v>0</v>
      </c>
      <c r="W110" s="1">
        <v>0</v>
      </c>
      <c r="X110" s="1">
        <v>132022</v>
      </c>
      <c r="Y110" s="1">
        <v>217.67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515551</v>
      </c>
      <c r="AH110" s="1">
        <v>1034.83</v>
      </c>
      <c r="AI110" s="11">
        <f t="shared" si="4"/>
        <v>468312</v>
      </c>
      <c r="AJ110" s="11">
        <f t="shared" si="5"/>
        <v>468312</v>
      </c>
      <c r="AK110" s="11">
        <f t="shared" si="6"/>
        <v>0</v>
      </c>
      <c r="AL110" s="11">
        <f t="shared" si="7"/>
        <v>132022</v>
      </c>
    </row>
    <row r="111" spans="1:38">
      <c r="A111" t="s">
        <v>34</v>
      </c>
      <c r="B111" t="s">
        <v>349</v>
      </c>
      <c r="C111" t="s">
        <v>350</v>
      </c>
      <c r="D111" t="s">
        <v>281</v>
      </c>
      <c r="E111" t="s">
        <v>281</v>
      </c>
      <c r="F111" t="s">
        <v>288</v>
      </c>
      <c r="G111" t="s">
        <v>288</v>
      </c>
      <c r="H111" s="1">
        <v>1</v>
      </c>
      <c r="I111" t="s">
        <v>48</v>
      </c>
      <c r="J111" s="1">
        <v>11</v>
      </c>
      <c r="K111" s="1">
        <v>11</v>
      </c>
      <c r="L111" s="1">
        <v>1800</v>
      </c>
      <c r="M111" t="s">
        <v>41</v>
      </c>
      <c r="N111" s="1">
        <v>967258</v>
      </c>
      <c r="O111" s="1">
        <v>973303</v>
      </c>
      <c r="P111" s="1">
        <v>1671</v>
      </c>
      <c r="Q111" s="1">
        <v>430668</v>
      </c>
      <c r="R111" s="1">
        <v>430668</v>
      </c>
      <c r="S111" s="1">
        <v>1639</v>
      </c>
      <c r="T111" s="1">
        <v>542635</v>
      </c>
      <c r="U111" s="1">
        <v>32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430668</v>
      </c>
      <c r="AH111" s="1">
        <v>1639</v>
      </c>
      <c r="AI111" s="11">
        <f t="shared" si="4"/>
        <v>639210</v>
      </c>
      <c r="AJ111" s="11">
        <f t="shared" si="5"/>
        <v>639210</v>
      </c>
      <c r="AK111" s="11">
        <f t="shared" si="6"/>
        <v>0</v>
      </c>
      <c r="AL111" s="11">
        <f t="shared" si="7"/>
        <v>0</v>
      </c>
    </row>
    <row r="112" spans="1:38">
      <c r="A112" t="s">
        <v>34</v>
      </c>
      <c r="B112" t="s">
        <v>351</v>
      </c>
      <c r="C112" t="s">
        <v>352</v>
      </c>
      <c r="D112" t="s">
        <v>281</v>
      </c>
      <c r="E112" t="s">
        <v>282</v>
      </c>
      <c r="F112" t="s">
        <v>291</v>
      </c>
      <c r="G112" t="s">
        <v>291</v>
      </c>
      <c r="H112" s="1">
        <v>1</v>
      </c>
      <c r="I112" t="s">
        <v>48</v>
      </c>
      <c r="J112" s="1">
        <v>33</v>
      </c>
      <c r="K112" s="1">
        <v>33</v>
      </c>
      <c r="L112" s="1">
        <v>2501</v>
      </c>
      <c r="M112" t="s">
        <v>41</v>
      </c>
      <c r="N112" s="1">
        <v>309380</v>
      </c>
      <c r="O112" s="1">
        <v>318400</v>
      </c>
      <c r="P112" s="1">
        <v>841.2</v>
      </c>
      <c r="Q112" s="1">
        <v>100040</v>
      </c>
      <c r="R112" s="1">
        <v>100040</v>
      </c>
      <c r="S112" s="1">
        <v>2000.8</v>
      </c>
      <c r="T112" s="1">
        <v>0</v>
      </c>
      <c r="U112" s="1">
        <v>0</v>
      </c>
      <c r="V112" s="1">
        <v>232479</v>
      </c>
      <c r="W112" s="1">
        <v>193.44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85921</v>
      </c>
      <c r="AH112" s="1">
        <v>647.76</v>
      </c>
      <c r="AI112" s="11">
        <f t="shared" si="4"/>
        <v>780312</v>
      </c>
      <c r="AJ112" s="11">
        <f t="shared" si="5"/>
        <v>780312</v>
      </c>
      <c r="AK112" s="11">
        <f t="shared" si="6"/>
        <v>232479</v>
      </c>
      <c r="AL112" s="11">
        <f t="shared" si="7"/>
        <v>0</v>
      </c>
    </row>
    <row r="113" spans="1:38">
      <c r="A113" t="s">
        <v>34</v>
      </c>
      <c r="B113" t="s">
        <v>353</v>
      </c>
      <c r="C113" t="s">
        <v>354</v>
      </c>
      <c r="D113" t="s">
        <v>281</v>
      </c>
      <c r="E113" t="s">
        <v>281</v>
      </c>
      <c r="F113" t="s">
        <v>326</v>
      </c>
      <c r="G113" t="s">
        <v>327</v>
      </c>
      <c r="H113" s="1">
        <v>1</v>
      </c>
      <c r="I113" t="s">
        <v>48</v>
      </c>
      <c r="J113" s="1">
        <v>33</v>
      </c>
      <c r="K113" s="1">
        <v>33</v>
      </c>
      <c r="L113" s="1">
        <v>1550</v>
      </c>
      <c r="M113" t="s">
        <v>41</v>
      </c>
      <c r="N113" s="1">
        <v>741127</v>
      </c>
      <c r="O113" s="1">
        <v>748722</v>
      </c>
      <c r="P113" s="1">
        <v>1336.462</v>
      </c>
      <c r="Q113" s="1">
        <v>700641</v>
      </c>
      <c r="R113" s="1">
        <v>700641</v>
      </c>
      <c r="S113" s="1">
        <v>1261.1220000000001</v>
      </c>
      <c r="T113" s="1">
        <v>0</v>
      </c>
      <c r="U113" s="1">
        <v>0</v>
      </c>
      <c r="V113" s="1">
        <v>0</v>
      </c>
      <c r="W113" s="1">
        <v>0</v>
      </c>
      <c r="X113" s="1">
        <v>48081</v>
      </c>
      <c r="Y113" s="1">
        <v>75.34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700641</v>
      </c>
      <c r="AH113" s="1">
        <v>1261.1220000000001</v>
      </c>
      <c r="AI113" s="11">
        <f t="shared" si="4"/>
        <v>491837.58</v>
      </c>
      <c r="AJ113" s="11">
        <f t="shared" si="5"/>
        <v>491837.58</v>
      </c>
      <c r="AK113" s="11">
        <f t="shared" si="6"/>
        <v>0</v>
      </c>
      <c r="AL113" s="11">
        <f t="shared" si="7"/>
        <v>48081</v>
      </c>
    </row>
    <row r="114" spans="1:38">
      <c r="A114" t="s">
        <v>34</v>
      </c>
      <c r="B114" t="s">
        <v>355</v>
      </c>
      <c r="C114" t="s">
        <v>334</v>
      </c>
      <c r="D114" t="s">
        <v>281</v>
      </c>
      <c r="E114" t="s">
        <v>340</v>
      </c>
      <c r="F114" t="s">
        <v>340</v>
      </c>
      <c r="G114" t="s">
        <v>344</v>
      </c>
      <c r="H114" s="1">
        <v>1</v>
      </c>
      <c r="I114" t="s">
        <v>48</v>
      </c>
      <c r="J114" s="1">
        <v>33</v>
      </c>
      <c r="K114" s="1">
        <v>33</v>
      </c>
      <c r="L114" s="1">
        <v>3500</v>
      </c>
      <c r="M114" t="s">
        <v>41</v>
      </c>
      <c r="N114" s="1">
        <v>1926626</v>
      </c>
      <c r="O114" s="1">
        <v>1939507</v>
      </c>
      <c r="P114" s="1">
        <v>3006</v>
      </c>
      <c r="Q114" s="1">
        <v>381198</v>
      </c>
      <c r="R114" s="1">
        <v>381198</v>
      </c>
      <c r="S114" s="1">
        <v>2800</v>
      </c>
      <c r="T114" s="1">
        <v>1558309</v>
      </c>
      <c r="U114" s="1">
        <v>2040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381198</v>
      </c>
      <c r="AH114" s="1">
        <v>966</v>
      </c>
      <c r="AI114" s="11">
        <f t="shared" si="4"/>
        <v>1092000</v>
      </c>
      <c r="AJ114" s="11">
        <f t="shared" si="5"/>
        <v>1092000</v>
      </c>
      <c r="AK114" s="11">
        <f t="shared" si="6"/>
        <v>0</v>
      </c>
      <c r="AL114" s="11">
        <f t="shared" si="7"/>
        <v>0</v>
      </c>
    </row>
    <row r="115" spans="1:38">
      <c r="A115" t="s">
        <v>34</v>
      </c>
      <c r="B115" t="s">
        <v>356</v>
      </c>
      <c r="C115" t="s">
        <v>191</v>
      </c>
      <c r="D115" t="s">
        <v>281</v>
      </c>
      <c r="E115" t="s">
        <v>281</v>
      </c>
      <c r="F115" t="s">
        <v>288</v>
      </c>
      <c r="G115" t="s">
        <v>288</v>
      </c>
      <c r="H115" s="1">
        <v>1</v>
      </c>
      <c r="I115" t="s">
        <v>48</v>
      </c>
      <c r="J115" s="1">
        <v>33</v>
      </c>
      <c r="K115" s="1">
        <v>33</v>
      </c>
      <c r="L115" s="1">
        <v>3500</v>
      </c>
      <c r="M115" t="s">
        <v>41</v>
      </c>
      <c r="N115" s="1">
        <v>1396228</v>
      </c>
      <c r="O115" s="1">
        <v>1396994</v>
      </c>
      <c r="P115" s="1">
        <v>2649</v>
      </c>
      <c r="Q115" s="1">
        <v>297027</v>
      </c>
      <c r="R115" s="1">
        <v>297027</v>
      </c>
      <c r="S115" s="1">
        <v>2800</v>
      </c>
      <c r="T115" s="1">
        <v>1099967</v>
      </c>
      <c r="U115" s="1">
        <v>1644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297027</v>
      </c>
      <c r="AH115" s="1">
        <v>1005</v>
      </c>
      <c r="AI115" s="11">
        <f t="shared" si="4"/>
        <v>1092000</v>
      </c>
      <c r="AJ115" s="11">
        <f t="shared" si="5"/>
        <v>1092000</v>
      </c>
      <c r="AK115" s="11">
        <f t="shared" si="6"/>
        <v>0</v>
      </c>
      <c r="AL115" s="11">
        <f t="shared" si="7"/>
        <v>0</v>
      </c>
    </row>
    <row r="116" spans="1:38">
      <c r="A116" t="s">
        <v>34</v>
      </c>
      <c r="B116" t="s">
        <v>357</v>
      </c>
      <c r="C116" t="s">
        <v>358</v>
      </c>
      <c r="D116" t="s">
        <v>281</v>
      </c>
      <c r="E116" t="s">
        <v>282</v>
      </c>
      <c r="F116" t="s">
        <v>282</v>
      </c>
      <c r="G116" t="s">
        <v>359</v>
      </c>
      <c r="H116" s="1">
        <v>1</v>
      </c>
      <c r="I116" t="s">
        <v>48</v>
      </c>
      <c r="J116" s="1">
        <v>33</v>
      </c>
      <c r="K116" s="1">
        <v>33</v>
      </c>
      <c r="L116" s="1">
        <v>4650</v>
      </c>
      <c r="M116" t="s">
        <v>41</v>
      </c>
      <c r="N116" s="1">
        <v>1584700</v>
      </c>
      <c r="O116" s="1">
        <v>1587851</v>
      </c>
      <c r="P116" s="1">
        <v>3264</v>
      </c>
      <c r="Q116" s="1">
        <v>417253</v>
      </c>
      <c r="R116" s="1">
        <v>417253</v>
      </c>
      <c r="S116" s="1">
        <v>3720</v>
      </c>
      <c r="T116" s="1">
        <v>0</v>
      </c>
      <c r="U116" s="1">
        <v>0</v>
      </c>
      <c r="V116" s="1">
        <v>0</v>
      </c>
      <c r="W116" s="1">
        <v>0</v>
      </c>
      <c r="X116" s="1">
        <v>1170598</v>
      </c>
      <c r="Y116" s="1">
        <v>1097.8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417253</v>
      </c>
      <c r="AH116" s="1">
        <v>2166.1999999999998</v>
      </c>
      <c r="AI116" s="11">
        <f t="shared" si="4"/>
        <v>1450800</v>
      </c>
      <c r="AJ116" s="11">
        <f t="shared" si="5"/>
        <v>1450800</v>
      </c>
      <c r="AK116" s="11">
        <f t="shared" si="6"/>
        <v>0</v>
      </c>
      <c r="AL116" s="11">
        <f t="shared" si="7"/>
        <v>1170598</v>
      </c>
    </row>
    <row r="117" spans="1:38">
      <c r="A117" t="s">
        <v>34</v>
      </c>
      <c r="B117" t="s">
        <v>360</v>
      </c>
      <c r="C117" t="s">
        <v>361</v>
      </c>
      <c r="D117" t="s">
        <v>281</v>
      </c>
      <c r="E117" t="s">
        <v>281</v>
      </c>
      <c r="F117" t="s">
        <v>288</v>
      </c>
      <c r="G117" t="s">
        <v>288</v>
      </c>
      <c r="H117" s="1">
        <v>1</v>
      </c>
      <c r="I117" t="s">
        <v>48</v>
      </c>
      <c r="J117" s="1">
        <v>33</v>
      </c>
      <c r="K117" s="1">
        <v>33</v>
      </c>
      <c r="L117" s="1">
        <v>7500</v>
      </c>
      <c r="M117" t="s">
        <v>181</v>
      </c>
      <c r="N117" s="1">
        <v>3950228</v>
      </c>
      <c r="O117" s="1">
        <v>3970912</v>
      </c>
      <c r="P117" s="1">
        <v>6684</v>
      </c>
      <c r="Q117" s="1">
        <v>2039342</v>
      </c>
      <c r="R117" s="1">
        <v>2039342</v>
      </c>
      <c r="S117" s="1">
        <v>6642</v>
      </c>
      <c r="T117" s="1">
        <v>1931570</v>
      </c>
      <c r="U117" s="1">
        <v>42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2039342</v>
      </c>
      <c r="AH117" s="1">
        <v>6642</v>
      </c>
      <c r="AI117" s="11">
        <f t="shared" si="4"/>
        <v>2590380</v>
      </c>
      <c r="AJ117" s="11">
        <f t="shared" si="5"/>
        <v>2590380</v>
      </c>
      <c r="AK117" s="11">
        <f t="shared" si="6"/>
        <v>0</v>
      </c>
      <c r="AL117" s="11">
        <f t="shared" si="7"/>
        <v>0</v>
      </c>
    </row>
    <row r="118" spans="1:38">
      <c r="A118" t="s">
        <v>34</v>
      </c>
      <c r="B118" t="s">
        <v>362</v>
      </c>
      <c r="C118" t="s">
        <v>363</v>
      </c>
      <c r="D118" t="s">
        <v>281</v>
      </c>
      <c r="E118" t="s">
        <v>281</v>
      </c>
      <c r="F118" t="s">
        <v>288</v>
      </c>
      <c r="G118" t="s">
        <v>288</v>
      </c>
      <c r="H118" s="1">
        <v>1</v>
      </c>
      <c r="I118" t="s">
        <v>48</v>
      </c>
      <c r="J118" s="1">
        <v>33</v>
      </c>
      <c r="K118" s="1">
        <v>33</v>
      </c>
      <c r="L118" s="1">
        <v>6000</v>
      </c>
      <c r="M118" t="s">
        <v>41</v>
      </c>
      <c r="N118" s="1">
        <v>3044598</v>
      </c>
      <c r="O118" s="1">
        <v>3135395</v>
      </c>
      <c r="P118" s="1">
        <v>5100</v>
      </c>
      <c r="Q118" s="1">
        <v>404756</v>
      </c>
      <c r="R118" s="1">
        <v>404756</v>
      </c>
      <c r="S118" s="1">
        <v>4800</v>
      </c>
      <c r="T118" s="1">
        <v>1858685</v>
      </c>
      <c r="U118" s="1">
        <v>880</v>
      </c>
      <c r="V118" s="1">
        <v>0</v>
      </c>
      <c r="W118" s="1">
        <v>0</v>
      </c>
      <c r="X118" s="1">
        <v>871954</v>
      </c>
      <c r="Y118" s="1">
        <v>497.07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404756</v>
      </c>
      <c r="AH118" s="1">
        <v>3722.93</v>
      </c>
      <c r="AI118" s="11">
        <f t="shared" si="4"/>
        <v>1872000</v>
      </c>
      <c r="AJ118" s="11">
        <f t="shared" si="5"/>
        <v>1872000</v>
      </c>
      <c r="AK118" s="11">
        <f t="shared" si="6"/>
        <v>0</v>
      </c>
      <c r="AL118" s="11">
        <f t="shared" si="7"/>
        <v>871954</v>
      </c>
    </row>
    <row r="119" spans="1:38">
      <c r="A119" t="s">
        <v>34</v>
      </c>
      <c r="B119" t="s">
        <v>364</v>
      </c>
      <c r="C119" t="s">
        <v>365</v>
      </c>
      <c r="D119" t="s">
        <v>281</v>
      </c>
      <c r="E119" t="s">
        <v>282</v>
      </c>
      <c r="F119" t="s">
        <v>291</v>
      </c>
      <c r="G119" t="s">
        <v>291</v>
      </c>
      <c r="H119" s="1">
        <v>1</v>
      </c>
      <c r="I119" t="s">
        <v>48</v>
      </c>
      <c r="J119" s="1">
        <v>33</v>
      </c>
      <c r="K119" s="1">
        <v>33</v>
      </c>
      <c r="L119" s="1">
        <v>1600</v>
      </c>
      <c r="M119" t="s">
        <v>41</v>
      </c>
      <c r="N119" s="1">
        <v>489835</v>
      </c>
      <c r="O119" s="1">
        <v>541747</v>
      </c>
      <c r="P119" s="1">
        <v>1042.5</v>
      </c>
      <c r="Q119" s="1">
        <v>467262</v>
      </c>
      <c r="R119" s="1">
        <v>467262</v>
      </c>
      <c r="S119" s="1">
        <v>1280</v>
      </c>
      <c r="T119" s="1">
        <v>74485</v>
      </c>
      <c r="U119" s="1">
        <v>55.5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467262</v>
      </c>
      <c r="AH119" s="1">
        <v>987</v>
      </c>
      <c r="AI119" s="11">
        <f t="shared" si="4"/>
        <v>499200</v>
      </c>
      <c r="AJ119" s="11">
        <f t="shared" si="5"/>
        <v>499200</v>
      </c>
      <c r="AK119" s="11">
        <f t="shared" si="6"/>
        <v>0</v>
      </c>
      <c r="AL119" s="11">
        <f t="shared" si="7"/>
        <v>0</v>
      </c>
    </row>
    <row r="120" spans="1:38">
      <c r="A120" t="s">
        <v>34</v>
      </c>
      <c r="B120" t="s">
        <v>366</v>
      </c>
      <c r="C120" t="s">
        <v>367</v>
      </c>
      <c r="D120" t="s">
        <v>281</v>
      </c>
      <c r="E120" t="s">
        <v>281</v>
      </c>
      <c r="F120" t="s">
        <v>288</v>
      </c>
      <c r="G120" t="s">
        <v>288</v>
      </c>
      <c r="H120" s="1">
        <v>1</v>
      </c>
      <c r="I120" t="s">
        <v>48</v>
      </c>
      <c r="J120" s="1">
        <v>33</v>
      </c>
      <c r="K120" s="1">
        <v>33</v>
      </c>
      <c r="L120" s="1">
        <v>6500</v>
      </c>
      <c r="M120" t="s">
        <v>41</v>
      </c>
      <c r="N120" s="1">
        <v>3885884</v>
      </c>
      <c r="O120" s="1">
        <v>3893937</v>
      </c>
      <c r="P120" s="1">
        <v>5850</v>
      </c>
      <c r="Q120" s="1">
        <v>1730714</v>
      </c>
      <c r="R120" s="1">
        <v>1730714</v>
      </c>
      <c r="S120" s="1">
        <v>5850</v>
      </c>
      <c r="T120" s="1">
        <v>2163223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1730714</v>
      </c>
      <c r="AH120" s="1">
        <v>5850</v>
      </c>
      <c r="AI120" s="11">
        <f t="shared" si="4"/>
        <v>2281500</v>
      </c>
      <c r="AJ120" s="11">
        <f t="shared" si="5"/>
        <v>2281500</v>
      </c>
      <c r="AK120" s="11">
        <f t="shared" si="6"/>
        <v>0</v>
      </c>
      <c r="AL120" s="11">
        <f t="shared" si="7"/>
        <v>0</v>
      </c>
    </row>
    <row r="121" spans="1:38">
      <c r="A121" t="s">
        <v>34</v>
      </c>
      <c r="B121" t="s">
        <v>368</v>
      </c>
      <c r="C121" t="s">
        <v>369</v>
      </c>
      <c r="D121" t="s">
        <v>281</v>
      </c>
      <c r="E121" t="s">
        <v>282</v>
      </c>
      <c r="F121" t="s">
        <v>291</v>
      </c>
      <c r="G121" t="s">
        <v>291</v>
      </c>
      <c r="H121" s="1">
        <v>1</v>
      </c>
      <c r="I121" t="s">
        <v>48</v>
      </c>
      <c r="J121" s="1">
        <v>33</v>
      </c>
      <c r="K121" s="1">
        <v>33</v>
      </c>
      <c r="L121" s="1">
        <v>4500</v>
      </c>
      <c r="M121" t="s">
        <v>41</v>
      </c>
      <c r="N121" s="1">
        <v>2416390</v>
      </c>
      <c r="O121" s="1">
        <v>2418880</v>
      </c>
      <c r="P121" s="1">
        <v>4374</v>
      </c>
      <c r="Q121" s="1">
        <v>1932551</v>
      </c>
      <c r="R121" s="1">
        <v>1932551</v>
      </c>
      <c r="S121" s="1">
        <v>4359</v>
      </c>
      <c r="T121" s="1">
        <v>486329</v>
      </c>
      <c r="U121" s="1">
        <v>15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1932551</v>
      </c>
      <c r="AH121" s="1">
        <v>4359</v>
      </c>
      <c r="AI121" s="11">
        <f t="shared" si="4"/>
        <v>1700010</v>
      </c>
      <c r="AJ121" s="11">
        <f t="shared" si="5"/>
        <v>1700010</v>
      </c>
      <c r="AK121" s="11">
        <f t="shared" si="6"/>
        <v>0</v>
      </c>
      <c r="AL121" s="11">
        <f t="shared" si="7"/>
        <v>0</v>
      </c>
    </row>
    <row r="122" spans="1:38">
      <c r="A122" t="s">
        <v>34</v>
      </c>
      <c r="B122" t="s">
        <v>370</v>
      </c>
      <c r="C122" t="s">
        <v>371</v>
      </c>
      <c r="D122" t="s">
        <v>281</v>
      </c>
      <c r="E122" t="s">
        <v>281</v>
      </c>
      <c r="F122" t="s">
        <v>288</v>
      </c>
      <c r="G122" t="s">
        <v>288</v>
      </c>
      <c r="H122" s="1">
        <v>1</v>
      </c>
      <c r="I122" t="s">
        <v>48</v>
      </c>
      <c r="J122" s="1">
        <v>33</v>
      </c>
      <c r="K122" s="1">
        <v>33</v>
      </c>
      <c r="L122" s="1">
        <v>4500</v>
      </c>
      <c r="M122" t="s">
        <v>41</v>
      </c>
      <c r="N122" s="1">
        <v>1815134</v>
      </c>
      <c r="O122" s="1">
        <v>1823876</v>
      </c>
      <c r="P122" s="1">
        <v>3243</v>
      </c>
      <c r="Q122" s="1">
        <v>764534</v>
      </c>
      <c r="R122" s="1">
        <v>764534</v>
      </c>
      <c r="S122" s="1">
        <v>3600</v>
      </c>
      <c r="T122" s="1">
        <v>1059342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764534</v>
      </c>
      <c r="AH122" s="1">
        <v>3243</v>
      </c>
      <c r="AI122" s="11">
        <f t="shared" si="4"/>
        <v>1404000</v>
      </c>
      <c r="AJ122" s="11">
        <f t="shared" si="5"/>
        <v>1404000</v>
      </c>
      <c r="AK122" s="11">
        <f t="shared" si="6"/>
        <v>0</v>
      </c>
      <c r="AL122" s="11">
        <f t="shared" si="7"/>
        <v>0</v>
      </c>
    </row>
    <row r="123" spans="1:38">
      <c r="A123" t="s">
        <v>34</v>
      </c>
      <c r="B123" t="s">
        <v>372</v>
      </c>
      <c r="C123" t="s">
        <v>373</v>
      </c>
      <c r="D123" t="s">
        <v>281</v>
      </c>
      <c r="E123" t="s">
        <v>282</v>
      </c>
      <c r="F123" t="s">
        <v>305</v>
      </c>
      <c r="G123" t="s">
        <v>306</v>
      </c>
      <c r="H123" s="1">
        <v>1</v>
      </c>
      <c r="I123" t="s">
        <v>48</v>
      </c>
      <c r="J123" s="1">
        <v>33</v>
      </c>
      <c r="K123" s="1">
        <v>33</v>
      </c>
      <c r="L123" s="1">
        <v>1550</v>
      </c>
      <c r="M123" t="s">
        <v>41</v>
      </c>
      <c r="N123" s="1">
        <v>544285</v>
      </c>
      <c r="O123" s="1">
        <v>561358</v>
      </c>
      <c r="P123" s="1">
        <v>1176</v>
      </c>
      <c r="Q123" s="1">
        <v>115579</v>
      </c>
      <c r="R123" s="1">
        <v>115579</v>
      </c>
      <c r="S123" s="1">
        <v>1240</v>
      </c>
      <c r="T123" s="1">
        <v>0</v>
      </c>
      <c r="U123" s="1">
        <v>0</v>
      </c>
      <c r="V123" s="1">
        <v>0</v>
      </c>
      <c r="W123" s="1">
        <v>0</v>
      </c>
      <c r="X123" s="1">
        <v>445779</v>
      </c>
      <c r="Y123" s="1">
        <v>259.5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115579</v>
      </c>
      <c r="AH123" s="1">
        <v>916.5</v>
      </c>
      <c r="AI123" s="11">
        <f t="shared" si="4"/>
        <v>483600</v>
      </c>
      <c r="AJ123" s="11">
        <f t="shared" si="5"/>
        <v>483600</v>
      </c>
      <c r="AK123" s="11">
        <f t="shared" si="6"/>
        <v>0</v>
      </c>
      <c r="AL123" s="11">
        <f t="shared" si="7"/>
        <v>445779</v>
      </c>
    </row>
    <row r="124" spans="1:38">
      <c r="A124" t="s">
        <v>34</v>
      </c>
      <c r="B124" t="s">
        <v>374</v>
      </c>
      <c r="C124" t="s">
        <v>317</v>
      </c>
      <c r="D124" t="s">
        <v>281</v>
      </c>
      <c r="E124" t="s">
        <v>281</v>
      </c>
      <c r="F124" t="s">
        <v>288</v>
      </c>
      <c r="G124" t="s">
        <v>288</v>
      </c>
      <c r="H124" s="1">
        <v>1</v>
      </c>
      <c r="I124" t="s">
        <v>48</v>
      </c>
      <c r="J124" s="1">
        <v>33</v>
      </c>
      <c r="K124" s="1">
        <v>33</v>
      </c>
      <c r="L124" s="1">
        <v>4500</v>
      </c>
      <c r="M124" t="s">
        <v>41</v>
      </c>
      <c r="N124" s="1">
        <v>1624337</v>
      </c>
      <c r="O124" s="1">
        <v>1697734</v>
      </c>
      <c r="P124" s="1">
        <v>4065</v>
      </c>
      <c r="Q124" s="1">
        <v>1172107</v>
      </c>
      <c r="R124" s="1">
        <v>1172107</v>
      </c>
      <c r="S124" s="1">
        <v>3600</v>
      </c>
      <c r="T124" s="1">
        <v>0</v>
      </c>
      <c r="U124" s="1">
        <v>0</v>
      </c>
      <c r="V124" s="1">
        <v>0</v>
      </c>
      <c r="W124" s="1">
        <v>0</v>
      </c>
      <c r="X124" s="1">
        <v>525627</v>
      </c>
      <c r="Y124" s="1">
        <v>829.64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1172107</v>
      </c>
      <c r="AH124" s="1">
        <v>3235.36</v>
      </c>
      <c r="AI124" s="11">
        <f t="shared" si="4"/>
        <v>1404000</v>
      </c>
      <c r="AJ124" s="11">
        <f t="shared" si="5"/>
        <v>1404000</v>
      </c>
      <c r="AK124" s="11">
        <f t="shared" si="6"/>
        <v>0</v>
      </c>
      <c r="AL124" s="11">
        <f t="shared" si="7"/>
        <v>525627</v>
      </c>
    </row>
    <row r="125" spans="1:38">
      <c r="A125" t="s">
        <v>34</v>
      </c>
      <c r="B125" t="s">
        <v>375</v>
      </c>
      <c r="C125" t="s">
        <v>376</v>
      </c>
      <c r="D125" t="s">
        <v>377</v>
      </c>
      <c r="E125" t="s">
        <v>378</v>
      </c>
      <c r="F125" t="s">
        <v>378</v>
      </c>
      <c r="G125" t="s">
        <v>379</v>
      </c>
      <c r="H125" s="1">
        <v>1</v>
      </c>
      <c r="I125" t="s">
        <v>48</v>
      </c>
      <c r="J125" s="1">
        <v>132</v>
      </c>
      <c r="K125" s="1">
        <v>132</v>
      </c>
      <c r="L125" s="1">
        <v>25350</v>
      </c>
      <c r="M125" t="s">
        <v>41</v>
      </c>
      <c r="N125" s="1">
        <v>14876140</v>
      </c>
      <c r="O125" s="1">
        <v>14918210</v>
      </c>
      <c r="P125" s="1">
        <v>24606</v>
      </c>
      <c r="Q125" s="1">
        <v>5900089</v>
      </c>
      <c r="R125" s="1">
        <v>5900089</v>
      </c>
      <c r="S125" s="1">
        <v>24606</v>
      </c>
      <c r="T125" s="1">
        <v>9018121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5900089</v>
      </c>
      <c r="AH125" s="1">
        <v>24606</v>
      </c>
      <c r="AI125" s="11">
        <f t="shared" si="4"/>
        <v>9596340</v>
      </c>
      <c r="AJ125" s="11">
        <f t="shared" si="5"/>
        <v>9596340</v>
      </c>
      <c r="AK125" s="11">
        <f t="shared" si="6"/>
        <v>0</v>
      </c>
      <c r="AL125" s="11">
        <f t="shared" si="7"/>
        <v>0</v>
      </c>
    </row>
    <row r="126" spans="1:38">
      <c r="A126" t="s">
        <v>34</v>
      </c>
      <c r="B126" t="s">
        <v>380</v>
      </c>
      <c r="C126" t="s">
        <v>381</v>
      </c>
      <c r="D126" t="s">
        <v>377</v>
      </c>
      <c r="E126" t="s">
        <v>378</v>
      </c>
      <c r="F126" t="s">
        <v>382</v>
      </c>
      <c r="G126" t="s">
        <v>383</v>
      </c>
      <c r="H126" s="1">
        <v>1</v>
      </c>
      <c r="I126" t="s">
        <v>48</v>
      </c>
      <c r="J126" s="1">
        <v>132</v>
      </c>
      <c r="K126" s="1">
        <v>132</v>
      </c>
      <c r="L126" s="1">
        <v>5050</v>
      </c>
      <c r="M126" t="s">
        <v>41</v>
      </c>
      <c r="N126" s="1">
        <v>762000</v>
      </c>
      <c r="O126" s="1">
        <v>762000</v>
      </c>
      <c r="P126" s="1">
        <v>3960</v>
      </c>
      <c r="Q126" s="1">
        <v>334670</v>
      </c>
      <c r="R126" s="1">
        <v>334670</v>
      </c>
      <c r="S126" s="1">
        <v>4040</v>
      </c>
      <c r="T126" s="1">
        <v>427330</v>
      </c>
      <c r="U126" s="1">
        <v>37.5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334670</v>
      </c>
      <c r="AH126" s="1">
        <v>3922.5</v>
      </c>
      <c r="AI126" s="11">
        <f t="shared" si="4"/>
        <v>1575600</v>
      </c>
      <c r="AJ126" s="11">
        <f t="shared" si="5"/>
        <v>1575600</v>
      </c>
      <c r="AK126" s="11">
        <f t="shared" si="6"/>
        <v>0</v>
      </c>
      <c r="AL126" s="11">
        <f t="shared" si="7"/>
        <v>0</v>
      </c>
    </row>
    <row r="127" spans="1:38">
      <c r="A127" t="s">
        <v>34</v>
      </c>
      <c r="B127" t="s">
        <v>384</v>
      </c>
      <c r="C127" t="s">
        <v>78</v>
      </c>
      <c r="D127" t="s">
        <v>385</v>
      </c>
      <c r="E127" t="s">
        <v>386</v>
      </c>
      <c r="F127" t="s">
        <v>386</v>
      </c>
      <c r="G127" t="s">
        <v>386</v>
      </c>
      <c r="H127" s="1">
        <v>1</v>
      </c>
      <c r="I127" t="s">
        <v>48</v>
      </c>
      <c r="J127" s="1">
        <v>132</v>
      </c>
      <c r="K127" s="1">
        <v>132</v>
      </c>
      <c r="L127" s="1">
        <v>20000</v>
      </c>
      <c r="M127" t="s">
        <v>41</v>
      </c>
      <c r="N127" s="1">
        <v>3415300</v>
      </c>
      <c r="O127" s="1">
        <v>3575900</v>
      </c>
      <c r="P127" s="1">
        <v>11656.2</v>
      </c>
      <c r="Q127" s="1">
        <v>1276204</v>
      </c>
      <c r="R127" s="1">
        <v>1276204</v>
      </c>
      <c r="S127" s="1">
        <v>16000</v>
      </c>
      <c r="T127" s="1">
        <v>0</v>
      </c>
      <c r="U127" s="1">
        <v>0</v>
      </c>
      <c r="V127" s="1">
        <v>0</v>
      </c>
      <c r="W127" s="1">
        <v>0</v>
      </c>
      <c r="X127" s="1">
        <v>322100</v>
      </c>
      <c r="Y127" s="1">
        <v>2195.6999999999998</v>
      </c>
      <c r="Z127" s="1">
        <v>1726067</v>
      </c>
      <c r="AA127" s="1">
        <v>2167.75</v>
      </c>
      <c r="AB127" s="1">
        <v>251529</v>
      </c>
      <c r="AC127" s="1">
        <v>364.59</v>
      </c>
      <c r="AD127" s="1">
        <v>0</v>
      </c>
      <c r="AE127" s="1">
        <v>0</v>
      </c>
      <c r="AF127" s="1">
        <v>0</v>
      </c>
      <c r="AG127" s="1">
        <v>1276204</v>
      </c>
      <c r="AH127" s="1">
        <v>6928.16</v>
      </c>
      <c r="AI127" s="11">
        <f t="shared" si="4"/>
        <v>6240000</v>
      </c>
      <c r="AJ127" s="11">
        <f t="shared" si="5"/>
        <v>6240000</v>
      </c>
      <c r="AK127" s="11">
        <f t="shared" si="6"/>
        <v>0</v>
      </c>
      <c r="AL127" s="11">
        <f t="shared" si="7"/>
        <v>2299696</v>
      </c>
    </row>
    <row r="128" spans="1:38">
      <c r="A128" t="s">
        <v>34</v>
      </c>
      <c r="B128" t="s">
        <v>387</v>
      </c>
      <c r="C128" t="s">
        <v>388</v>
      </c>
      <c r="D128" t="s">
        <v>389</v>
      </c>
      <c r="E128" t="s">
        <v>390</v>
      </c>
      <c r="F128" t="s">
        <v>390</v>
      </c>
      <c r="G128" t="s">
        <v>391</v>
      </c>
      <c r="H128" s="1">
        <v>1</v>
      </c>
      <c r="I128" t="s">
        <v>48</v>
      </c>
      <c r="J128" s="1">
        <v>132</v>
      </c>
      <c r="K128" s="1">
        <v>132</v>
      </c>
      <c r="L128" s="1">
        <v>17550</v>
      </c>
      <c r="M128" t="s">
        <v>41</v>
      </c>
      <c r="N128" s="1">
        <v>6449300</v>
      </c>
      <c r="O128" s="1">
        <v>6468400</v>
      </c>
      <c r="P128" s="1">
        <v>17008</v>
      </c>
      <c r="Q128" s="1">
        <v>2466354</v>
      </c>
      <c r="R128" s="1">
        <v>2466354</v>
      </c>
      <c r="S128" s="1">
        <v>14040</v>
      </c>
      <c r="T128" s="1">
        <v>0</v>
      </c>
      <c r="U128" s="1">
        <v>0</v>
      </c>
      <c r="V128" s="1">
        <v>0</v>
      </c>
      <c r="W128" s="1">
        <v>0</v>
      </c>
      <c r="X128" s="1">
        <v>4002046</v>
      </c>
      <c r="Y128" s="1">
        <v>4111.3500000000004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2466354</v>
      </c>
      <c r="AH128" s="1">
        <v>12896.65</v>
      </c>
      <c r="AI128" s="11">
        <f t="shared" si="4"/>
        <v>5475600</v>
      </c>
      <c r="AJ128" s="11">
        <f t="shared" si="5"/>
        <v>5475600</v>
      </c>
      <c r="AK128" s="11">
        <f t="shared" si="6"/>
        <v>0</v>
      </c>
      <c r="AL128" s="11">
        <f t="shared" si="7"/>
        <v>4002046</v>
      </c>
    </row>
    <row r="129" spans="1:38">
      <c r="A129" t="s">
        <v>34</v>
      </c>
      <c r="B129" t="s">
        <v>392</v>
      </c>
      <c r="C129" t="s">
        <v>393</v>
      </c>
      <c r="D129" t="s">
        <v>389</v>
      </c>
      <c r="E129" t="s">
        <v>389</v>
      </c>
      <c r="F129" t="s">
        <v>394</v>
      </c>
      <c r="G129" t="s">
        <v>394</v>
      </c>
      <c r="H129" s="1">
        <v>1</v>
      </c>
      <c r="I129" t="s">
        <v>48</v>
      </c>
      <c r="J129" s="1">
        <v>132</v>
      </c>
      <c r="K129" s="1">
        <v>132</v>
      </c>
      <c r="L129" s="1">
        <v>30999</v>
      </c>
      <c r="M129" t="s">
        <v>41</v>
      </c>
      <c r="N129" s="1">
        <v>16466300</v>
      </c>
      <c r="O129" s="1">
        <v>16533100</v>
      </c>
      <c r="P129" s="1">
        <v>28000</v>
      </c>
      <c r="Q129" s="1">
        <v>6782660</v>
      </c>
      <c r="R129" s="1">
        <v>6782660</v>
      </c>
      <c r="S129" s="1">
        <v>27280</v>
      </c>
      <c r="T129" s="1">
        <v>7218460</v>
      </c>
      <c r="U129" s="1">
        <v>0</v>
      </c>
      <c r="V129" s="1">
        <v>2531980</v>
      </c>
      <c r="W129" s="1">
        <v>720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6782660</v>
      </c>
      <c r="AH129" s="1">
        <v>27280</v>
      </c>
      <c r="AI129" s="11">
        <f t="shared" si="4"/>
        <v>10639200</v>
      </c>
      <c r="AJ129" s="11">
        <f t="shared" si="5"/>
        <v>10639200</v>
      </c>
      <c r="AK129" s="11">
        <f t="shared" si="6"/>
        <v>2531980</v>
      </c>
      <c r="AL129" s="11">
        <f t="shared" si="7"/>
        <v>0</v>
      </c>
    </row>
    <row r="130" spans="1:38">
      <c r="A130" t="s">
        <v>34</v>
      </c>
      <c r="B130" t="s">
        <v>395</v>
      </c>
      <c r="C130" t="s">
        <v>396</v>
      </c>
      <c r="D130" t="s">
        <v>389</v>
      </c>
      <c r="E130" t="s">
        <v>390</v>
      </c>
      <c r="F130" t="s">
        <v>390</v>
      </c>
      <c r="G130" t="s">
        <v>391</v>
      </c>
      <c r="H130" s="1">
        <v>1</v>
      </c>
      <c r="I130" t="s">
        <v>48</v>
      </c>
      <c r="J130" s="1">
        <v>132</v>
      </c>
      <c r="K130" s="1">
        <v>132</v>
      </c>
      <c r="L130" s="1">
        <v>13500</v>
      </c>
      <c r="M130" t="s">
        <v>41</v>
      </c>
      <c r="N130" s="1">
        <v>5831300</v>
      </c>
      <c r="O130" s="1">
        <v>5853300</v>
      </c>
      <c r="P130" s="1">
        <v>18430.599999999999</v>
      </c>
      <c r="Q130" s="1">
        <v>1187500</v>
      </c>
      <c r="R130" s="1">
        <v>1187500</v>
      </c>
      <c r="S130" s="1">
        <v>15730.6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1464914</v>
      </c>
      <c r="AA130" s="1">
        <v>1796.03</v>
      </c>
      <c r="AB130" s="1">
        <v>3200886</v>
      </c>
      <c r="AC130" s="1">
        <v>6557.36</v>
      </c>
      <c r="AD130" s="1">
        <v>0</v>
      </c>
      <c r="AE130" s="1">
        <v>0</v>
      </c>
      <c r="AF130" s="1">
        <v>0</v>
      </c>
      <c r="AG130" s="1">
        <v>1187500</v>
      </c>
      <c r="AH130" s="1">
        <v>10077.209999999999</v>
      </c>
      <c r="AI130" s="11">
        <f t="shared" si="4"/>
        <v>6134934</v>
      </c>
      <c r="AJ130" s="11">
        <f t="shared" si="5"/>
        <v>7874802</v>
      </c>
      <c r="AK130" s="11">
        <f t="shared" si="6"/>
        <v>0</v>
      </c>
      <c r="AL130" s="11">
        <f t="shared" si="7"/>
        <v>4665800</v>
      </c>
    </row>
    <row r="131" spans="1:38">
      <c r="A131" t="s">
        <v>34</v>
      </c>
      <c r="B131" t="s">
        <v>397</v>
      </c>
      <c r="C131" t="s">
        <v>398</v>
      </c>
      <c r="D131" t="s">
        <v>389</v>
      </c>
      <c r="E131" t="s">
        <v>390</v>
      </c>
      <c r="F131" t="s">
        <v>390</v>
      </c>
      <c r="G131" t="s">
        <v>391</v>
      </c>
      <c r="H131" s="1">
        <v>1</v>
      </c>
      <c r="I131" t="s">
        <v>48</v>
      </c>
      <c r="J131" s="1">
        <v>132</v>
      </c>
      <c r="K131" s="1">
        <v>132</v>
      </c>
      <c r="L131" s="1">
        <v>32000</v>
      </c>
      <c r="M131" t="s">
        <v>41</v>
      </c>
      <c r="N131" s="1">
        <v>11854400</v>
      </c>
      <c r="O131" s="1">
        <v>11932900</v>
      </c>
      <c r="P131" s="1">
        <v>28007</v>
      </c>
      <c r="Q131" s="1">
        <v>6438912</v>
      </c>
      <c r="R131" s="1">
        <v>6438912</v>
      </c>
      <c r="S131" s="1">
        <v>28237.11</v>
      </c>
      <c r="T131" s="1">
        <v>1496834</v>
      </c>
      <c r="U131" s="1">
        <v>0</v>
      </c>
      <c r="V131" s="1">
        <v>0</v>
      </c>
      <c r="W131" s="1">
        <v>0</v>
      </c>
      <c r="X131" s="1">
        <v>3997154</v>
      </c>
      <c r="Y131" s="1">
        <v>-230.11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6438912</v>
      </c>
      <c r="AH131" s="1">
        <v>28237.11</v>
      </c>
      <c r="AI131" s="11">
        <f t="shared" ref="AI131:AI194" si="8">S131*390</f>
        <v>11012472.9</v>
      </c>
      <c r="AJ131" s="11">
        <f t="shared" ref="AJ131:AJ194" si="9">IF(S131&lt;L131,S131*390,S131*390+(S131-L131)*2*390)</f>
        <v>11012472.9</v>
      </c>
      <c r="AK131" s="11">
        <f t="shared" ref="AK131:AK194" si="10">V131</f>
        <v>0</v>
      </c>
      <c r="AL131" s="11">
        <f t="shared" ref="AL131:AL194" si="11">SUM(X131,Z131,AB131)</f>
        <v>3997154</v>
      </c>
    </row>
    <row r="132" spans="1:38">
      <c r="A132" t="s">
        <v>34</v>
      </c>
      <c r="B132" t="s">
        <v>399</v>
      </c>
      <c r="C132" t="s">
        <v>400</v>
      </c>
      <c r="D132" t="s">
        <v>401</v>
      </c>
      <c r="E132" t="s">
        <v>402</v>
      </c>
      <c r="F132" t="s">
        <v>402</v>
      </c>
      <c r="G132" t="s">
        <v>403</v>
      </c>
      <c r="H132" s="1">
        <v>1</v>
      </c>
      <c r="I132" t="s">
        <v>48</v>
      </c>
      <c r="J132" s="1">
        <v>132</v>
      </c>
      <c r="K132" s="1">
        <v>132</v>
      </c>
      <c r="L132" s="1">
        <v>15500</v>
      </c>
      <c r="M132" t="s">
        <v>41</v>
      </c>
      <c r="N132" s="1">
        <v>8012750</v>
      </c>
      <c r="O132" s="1">
        <v>8046270</v>
      </c>
      <c r="P132" s="1">
        <v>13842</v>
      </c>
      <c r="Q132" s="1">
        <v>2824894</v>
      </c>
      <c r="R132" s="1">
        <v>2824894</v>
      </c>
      <c r="S132" s="1">
        <v>12400</v>
      </c>
      <c r="T132" s="1">
        <v>2862622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2358754</v>
      </c>
      <c r="AC132" s="1">
        <v>2619.4699999999998</v>
      </c>
      <c r="AD132" s="1">
        <v>0</v>
      </c>
      <c r="AE132" s="1">
        <v>0</v>
      </c>
      <c r="AF132" s="1">
        <v>0</v>
      </c>
      <c r="AG132" s="1">
        <v>2824894</v>
      </c>
      <c r="AH132" s="1">
        <v>11222.53</v>
      </c>
      <c r="AI132" s="11">
        <f t="shared" si="8"/>
        <v>4836000</v>
      </c>
      <c r="AJ132" s="11">
        <f t="shared" si="9"/>
        <v>4836000</v>
      </c>
      <c r="AK132" s="11">
        <f t="shared" si="10"/>
        <v>0</v>
      </c>
      <c r="AL132" s="11">
        <f t="shared" si="11"/>
        <v>2358754</v>
      </c>
    </row>
    <row r="133" spans="1:38">
      <c r="A133" t="s">
        <v>404</v>
      </c>
      <c r="B133" t="s">
        <v>42</v>
      </c>
      <c r="C133" t="s">
        <v>43</v>
      </c>
      <c r="D133" t="s">
        <v>37</v>
      </c>
      <c r="E133" t="s">
        <v>37</v>
      </c>
      <c r="F133" t="s">
        <v>38</v>
      </c>
      <c r="G133" t="s">
        <v>38</v>
      </c>
      <c r="H133" s="1">
        <v>2</v>
      </c>
      <c r="I133" t="s">
        <v>40</v>
      </c>
      <c r="J133" s="1">
        <v>33</v>
      </c>
      <c r="K133" s="1">
        <v>33</v>
      </c>
      <c r="L133" s="1">
        <v>4100</v>
      </c>
      <c r="M133" t="s">
        <v>41</v>
      </c>
      <c r="N133" s="1">
        <v>1084483</v>
      </c>
      <c r="O133" s="1">
        <v>1091566</v>
      </c>
      <c r="P133" s="1">
        <v>3324</v>
      </c>
      <c r="Q133" s="1">
        <v>725842</v>
      </c>
      <c r="R133" s="1">
        <v>725842</v>
      </c>
      <c r="S133" s="1">
        <v>3280</v>
      </c>
      <c r="T133" s="1">
        <v>0</v>
      </c>
      <c r="U133" s="1">
        <v>0</v>
      </c>
      <c r="V133" s="1">
        <v>0</v>
      </c>
      <c r="W133" s="1">
        <v>0</v>
      </c>
      <c r="X133" s="1">
        <v>365724</v>
      </c>
      <c r="Y133" s="1">
        <v>680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725842</v>
      </c>
      <c r="AH133" s="1">
        <v>2644</v>
      </c>
      <c r="AI133" s="11">
        <f t="shared" si="8"/>
        <v>1279200</v>
      </c>
      <c r="AJ133" s="11">
        <f t="shared" si="9"/>
        <v>1279200</v>
      </c>
      <c r="AK133" s="11">
        <f t="shared" si="10"/>
        <v>0</v>
      </c>
      <c r="AL133" s="11">
        <f t="shared" si="11"/>
        <v>365724</v>
      </c>
    </row>
    <row r="134" spans="1:38">
      <c r="A134" t="s">
        <v>404</v>
      </c>
      <c r="B134" t="s">
        <v>44</v>
      </c>
      <c r="C134" t="s">
        <v>45</v>
      </c>
      <c r="D134" t="s">
        <v>37</v>
      </c>
      <c r="E134" t="s">
        <v>46</v>
      </c>
      <c r="F134" t="s">
        <v>47</v>
      </c>
      <c r="G134" t="s">
        <v>47</v>
      </c>
      <c r="H134" s="1">
        <v>1</v>
      </c>
      <c r="I134" t="s">
        <v>48</v>
      </c>
      <c r="J134" s="1">
        <v>33</v>
      </c>
      <c r="K134" s="1">
        <v>33</v>
      </c>
      <c r="L134" s="1">
        <v>9250</v>
      </c>
      <c r="M134" t="s">
        <v>41</v>
      </c>
      <c r="N134" s="1">
        <v>4614242</v>
      </c>
      <c r="O134" s="1">
        <v>4644855</v>
      </c>
      <c r="P134" s="1">
        <v>7554</v>
      </c>
      <c r="Q134" s="1">
        <v>579198</v>
      </c>
      <c r="R134" s="1">
        <v>579198</v>
      </c>
      <c r="S134" s="1">
        <v>7400</v>
      </c>
      <c r="T134" s="1">
        <v>3768804</v>
      </c>
      <c r="U134" s="1">
        <v>235</v>
      </c>
      <c r="V134" s="1">
        <v>0</v>
      </c>
      <c r="W134" s="1">
        <v>0</v>
      </c>
      <c r="X134" s="1">
        <v>296853</v>
      </c>
      <c r="Y134" s="1">
        <v>402.8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579198</v>
      </c>
      <c r="AH134" s="1">
        <v>6916.2</v>
      </c>
      <c r="AI134" s="11">
        <f t="shared" si="8"/>
        <v>2886000</v>
      </c>
      <c r="AJ134" s="11">
        <f t="shared" si="9"/>
        <v>2886000</v>
      </c>
      <c r="AK134" s="11">
        <f t="shared" si="10"/>
        <v>0</v>
      </c>
      <c r="AL134" s="11">
        <f t="shared" si="11"/>
        <v>296853</v>
      </c>
    </row>
    <row r="135" spans="1:38">
      <c r="A135" t="s">
        <v>404</v>
      </c>
      <c r="B135" t="s">
        <v>49</v>
      </c>
      <c r="C135" t="s">
        <v>50</v>
      </c>
      <c r="D135" t="s">
        <v>37</v>
      </c>
      <c r="E135" t="s">
        <v>37</v>
      </c>
      <c r="F135" t="s">
        <v>37</v>
      </c>
      <c r="G135" t="s">
        <v>37</v>
      </c>
      <c r="H135" s="1">
        <v>2</v>
      </c>
      <c r="I135" t="s">
        <v>40</v>
      </c>
      <c r="J135" s="1">
        <v>11</v>
      </c>
      <c r="K135" s="1">
        <v>33</v>
      </c>
      <c r="L135" s="1">
        <v>1500</v>
      </c>
      <c r="M135" t="s">
        <v>41</v>
      </c>
      <c r="N135" s="1">
        <v>547422</v>
      </c>
      <c r="O135" s="1">
        <v>549665</v>
      </c>
      <c r="P135" s="1">
        <v>1221</v>
      </c>
      <c r="Q135" s="1">
        <v>220130</v>
      </c>
      <c r="R135" s="1">
        <v>220130</v>
      </c>
      <c r="S135" s="1">
        <v>1200</v>
      </c>
      <c r="T135" s="1">
        <v>0</v>
      </c>
      <c r="U135" s="1">
        <v>0</v>
      </c>
      <c r="V135" s="1">
        <v>0</v>
      </c>
      <c r="W135" s="1">
        <v>0</v>
      </c>
      <c r="X135" s="1">
        <v>329535</v>
      </c>
      <c r="Y135" s="1">
        <v>355.34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220130</v>
      </c>
      <c r="AH135" s="1">
        <v>865.66</v>
      </c>
      <c r="AI135" s="11">
        <f t="shared" si="8"/>
        <v>468000</v>
      </c>
      <c r="AJ135" s="11">
        <f t="shared" si="9"/>
        <v>468000</v>
      </c>
      <c r="AK135" s="11">
        <f t="shared" si="10"/>
        <v>0</v>
      </c>
      <c r="AL135" s="11">
        <f t="shared" si="11"/>
        <v>329535</v>
      </c>
    </row>
    <row r="136" spans="1:38">
      <c r="A136" t="s">
        <v>404</v>
      </c>
      <c r="B136" t="s">
        <v>51</v>
      </c>
      <c r="C136" t="s">
        <v>52</v>
      </c>
      <c r="D136" t="s">
        <v>37</v>
      </c>
      <c r="E136" t="s">
        <v>37</v>
      </c>
      <c r="F136" t="s">
        <v>38</v>
      </c>
      <c r="G136" t="s">
        <v>38</v>
      </c>
      <c r="H136" s="1">
        <v>1</v>
      </c>
      <c r="I136" t="s">
        <v>48</v>
      </c>
      <c r="J136" s="1">
        <v>33</v>
      </c>
      <c r="K136" s="1">
        <v>33</v>
      </c>
      <c r="L136" s="1">
        <v>6000</v>
      </c>
      <c r="M136" t="s">
        <v>53</v>
      </c>
      <c r="N136" s="1">
        <v>2364427.5</v>
      </c>
      <c r="O136" s="1">
        <v>2367211.5</v>
      </c>
      <c r="P136" s="1">
        <v>3586.5</v>
      </c>
      <c r="Q136" s="1">
        <v>1568211</v>
      </c>
      <c r="R136" s="1">
        <v>1568211</v>
      </c>
      <c r="S136" s="1">
        <v>4800</v>
      </c>
      <c r="T136" s="1">
        <v>0</v>
      </c>
      <c r="U136" s="1">
        <v>0</v>
      </c>
      <c r="V136" s="1">
        <v>0</v>
      </c>
      <c r="W136" s="1">
        <v>0</v>
      </c>
      <c r="X136" s="1">
        <v>799001</v>
      </c>
      <c r="Y136" s="1">
        <v>556.91999999999996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1568210.5</v>
      </c>
      <c r="AH136" s="1">
        <v>3029.58</v>
      </c>
      <c r="AI136" s="11">
        <f t="shared" si="8"/>
        <v>1872000</v>
      </c>
      <c r="AJ136" s="11">
        <f t="shared" si="9"/>
        <v>1872000</v>
      </c>
      <c r="AK136" s="11">
        <f t="shared" si="10"/>
        <v>0</v>
      </c>
      <c r="AL136" s="11">
        <f t="shared" si="11"/>
        <v>799001</v>
      </c>
    </row>
    <row r="137" spans="1:38">
      <c r="A137" t="s">
        <v>404</v>
      </c>
      <c r="B137" t="s">
        <v>54</v>
      </c>
      <c r="C137" t="s">
        <v>55</v>
      </c>
      <c r="D137" t="s">
        <v>37</v>
      </c>
      <c r="E137" t="s">
        <v>37</v>
      </c>
      <c r="F137" t="s">
        <v>38</v>
      </c>
      <c r="G137" t="s">
        <v>39</v>
      </c>
      <c r="H137" s="1">
        <v>1</v>
      </c>
      <c r="I137" t="s">
        <v>48</v>
      </c>
      <c r="J137" s="1">
        <v>33</v>
      </c>
      <c r="K137" s="1">
        <v>33</v>
      </c>
      <c r="L137" s="1">
        <v>2000</v>
      </c>
      <c r="M137" t="s">
        <v>41</v>
      </c>
      <c r="N137" s="1">
        <v>410102</v>
      </c>
      <c r="O137" s="1">
        <v>412292</v>
      </c>
      <c r="P137" s="1">
        <v>957</v>
      </c>
      <c r="Q137" s="1">
        <v>80000</v>
      </c>
      <c r="R137" s="1">
        <v>80000</v>
      </c>
      <c r="S137" s="1">
        <v>1600</v>
      </c>
      <c r="T137" s="1">
        <v>0</v>
      </c>
      <c r="U137" s="1">
        <v>0</v>
      </c>
      <c r="V137" s="1">
        <v>0</v>
      </c>
      <c r="W137" s="1">
        <v>0</v>
      </c>
      <c r="X137" s="1">
        <v>402621.91</v>
      </c>
      <c r="Y137" s="1">
        <v>510.99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9670.09</v>
      </c>
      <c r="AH137" s="1">
        <v>446.01</v>
      </c>
      <c r="AI137" s="11">
        <f t="shared" si="8"/>
        <v>624000</v>
      </c>
      <c r="AJ137" s="11">
        <f t="shared" si="9"/>
        <v>624000</v>
      </c>
      <c r="AK137" s="11">
        <f t="shared" si="10"/>
        <v>0</v>
      </c>
      <c r="AL137" s="11">
        <f t="shared" si="11"/>
        <v>402621.91</v>
      </c>
    </row>
    <row r="138" spans="1:38">
      <c r="A138" t="s">
        <v>404</v>
      </c>
      <c r="B138" t="s">
        <v>56</v>
      </c>
      <c r="C138" t="s">
        <v>57</v>
      </c>
      <c r="D138" t="s">
        <v>37</v>
      </c>
      <c r="E138" t="s">
        <v>37</v>
      </c>
      <c r="F138" t="s">
        <v>38</v>
      </c>
      <c r="G138" t="s">
        <v>39</v>
      </c>
      <c r="H138" s="1">
        <v>1</v>
      </c>
      <c r="I138" t="s">
        <v>48</v>
      </c>
      <c r="J138" s="1">
        <v>33</v>
      </c>
      <c r="K138" s="1">
        <v>33</v>
      </c>
      <c r="L138" s="1">
        <v>2000</v>
      </c>
      <c r="M138" t="s">
        <v>181</v>
      </c>
      <c r="N138" s="1">
        <v>329104</v>
      </c>
      <c r="O138" s="1">
        <v>331080</v>
      </c>
      <c r="P138" s="1">
        <v>748.5</v>
      </c>
      <c r="Q138" s="1">
        <v>107554</v>
      </c>
      <c r="R138" s="1">
        <v>107554</v>
      </c>
      <c r="S138" s="1">
        <v>1600</v>
      </c>
      <c r="T138" s="1">
        <v>0</v>
      </c>
      <c r="U138" s="1">
        <v>0</v>
      </c>
      <c r="V138" s="1">
        <v>0</v>
      </c>
      <c r="W138" s="1">
        <v>0</v>
      </c>
      <c r="X138" s="1">
        <v>223526</v>
      </c>
      <c r="Y138" s="1">
        <v>205.5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107554</v>
      </c>
      <c r="AH138" s="1">
        <v>543</v>
      </c>
      <c r="AI138" s="11">
        <f t="shared" si="8"/>
        <v>624000</v>
      </c>
      <c r="AJ138" s="11">
        <f t="shared" si="9"/>
        <v>624000</v>
      </c>
      <c r="AK138" s="11">
        <f t="shared" si="10"/>
        <v>0</v>
      </c>
      <c r="AL138" s="11">
        <f t="shared" si="11"/>
        <v>223526</v>
      </c>
    </row>
    <row r="139" spans="1:38">
      <c r="A139" t="s">
        <v>404</v>
      </c>
      <c r="B139" t="s">
        <v>58</v>
      </c>
      <c r="C139" t="s">
        <v>57</v>
      </c>
      <c r="D139" t="s">
        <v>37</v>
      </c>
      <c r="E139" t="s">
        <v>37</v>
      </c>
      <c r="F139" t="s">
        <v>38</v>
      </c>
      <c r="G139" t="s">
        <v>39</v>
      </c>
      <c r="H139" s="1">
        <v>2</v>
      </c>
      <c r="I139" t="s">
        <v>40</v>
      </c>
      <c r="J139" s="1">
        <v>11</v>
      </c>
      <c r="K139" s="1">
        <v>33</v>
      </c>
      <c r="L139" s="1">
        <v>1500</v>
      </c>
      <c r="M139" t="s">
        <v>41</v>
      </c>
      <c r="N139" s="1">
        <v>78990</v>
      </c>
      <c r="O139" s="1">
        <v>79235</v>
      </c>
      <c r="P139" s="1">
        <v>462.6</v>
      </c>
      <c r="Q139" s="1">
        <v>30876</v>
      </c>
      <c r="R139" s="1">
        <v>30876</v>
      </c>
      <c r="S139" s="1">
        <v>1200</v>
      </c>
      <c r="T139" s="1">
        <v>0</v>
      </c>
      <c r="U139" s="1">
        <v>0</v>
      </c>
      <c r="V139" s="1">
        <v>0</v>
      </c>
      <c r="W139" s="1">
        <v>0</v>
      </c>
      <c r="X139" s="1">
        <v>48359</v>
      </c>
      <c r="Y139" s="1">
        <v>65.900000000000006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30876</v>
      </c>
      <c r="AH139" s="1">
        <v>396.7</v>
      </c>
      <c r="AI139" s="11">
        <f t="shared" si="8"/>
        <v>468000</v>
      </c>
      <c r="AJ139" s="11">
        <f t="shared" si="9"/>
        <v>468000</v>
      </c>
      <c r="AK139" s="11">
        <f t="shared" si="10"/>
        <v>0</v>
      </c>
      <c r="AL139" s="11">
        <f t="shared" si="11"/>
        <v>48359</v>
      </c>
    </row>
    <row r="140" spans="1:38">
      <c r="A140" t="s">
        <v>404</v>
      </c>
      <c r="B140" t="s">
        <v>59</v>
      </c>
      <c r="C140" t="s">
        <v>60</v>
      </c>
      <c r="D140" t="s">
        <v>61</v>
      </c>
      <c r="E140" t="s">
        <v>62</v>
      </c>
      <c r="F140" t="s">
        <v>62</v>
      </c>
      <c r="G140" t="s">
        <v>62</v>
      </c>
      <c r="H140" s="1">
        <v>1</v>
      </c>
      <c r="I140" t="s">
        <v>48</v>
      </c>
      <c r="J140" s="1">
        <v>33</v>
      </c>
      <c r="K140" s="1">
        <v>33</v>
      </c>
      <c r="L140" s="1">
        <v>1800</v>
      </c>
      <c r="M140" t="s">
        <v>41</v>
      </c>
      <c r="N140" s="1">
        <v>114654</v>
      </c>
      <c r="O140" s="1">
        <v>115308</v>
      </c>
      <c r="P140" s="1">
        <v>977.5</v>
      </c>
      <c r="Q140" s="1">
        <v>72000</v>
      </c>
      <c r="R140" s="1">
        <v>72000</v>
      </c>
      <c r="S140" s="1">
        <v>1440</v>
      </c>
      <c r="T140" s="1">
        <v>0</v>
      </c>
      <c r="U140" s="1">
        <v>0</v>
      </c>
      <c r="V140" s="1">
        <v>0</v>
      </c>
      <c r="W140" s="1">
        <v>0</v>
      </c>
      <c r="X140" s="1">
        <v>67624</v>
      </c>
      <c r="Y140" s="1">
        <v>457.19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47684</v>
      </c>
      <c r="AH140" s="1">
        <v>520.30999999999995</v>
      </c>
      <c r="AI140" s="11">
        <f t="shared" si="8"/>
        <v>561600</v>
      </c>
      <c r="AJ140" s="11">
        <f t="shared" si="9"/>
        <v>561600</v>
      </c>
      <c r="AK140" s="11">
        <f t="shared" si="10"/>
        <v>0</v>
      </c>
      <c r="AL140" s="11">
        <f t="shared" si="11"/>
        <v>67624</v>
      </c>
    </row>
    <row r="141" spans="1:38">
      <c r="A141" t="s">
        <v>404</v>
      </c>
      <c r="B141" t="s">
        <v>63</v>
      </c>
      <c r="C141" t="s">
        <v>64</v>
      </c>
      <c r="D141" t="s">
        <v>61</v>
      </c>
      <c r="E141" t="s">
        <v>65</v>
      </c>
      <c r="F141" t="s">
        <v>65</v>
      </c>
      <c r="G141" t="s">
        <v>65</v>
      </c>
      <c r="H141" s="1">
        <v>1</v>
      </c>
      <c r="I141" t="s">
        <v>48</v>
      </c>
      <c r="J141" s="1">
        <v>33</v>
      </c>
      <c r="K141" s="1">
        <v>33</v>
      </c>
      <c r="L141" s="1">
        <v>1700</v>
      </c>
      <c r="M141" t="s">
        <v>41</v>
      </c>
      <c r="N141" s="1">
        <v>423176</v>
      </c>
      <c r="O141" s="1">
        <v>424813</v>
      </c>
      <c r="P141" s="1">
        <v>975.16</v>
      </c>
      <c r="Q141" s="1">
        <v>68000</v>
      </c>
      <c r="R141" s="1">
        <v>68000</v>
      </c>
      <c r="S141" s="1">
        <v>1360</v>
      </c>
      <c r="T141" s="1">
        <v>0</v>
      </c>
      <c r="U141" s="1">
        <v>0</v>
      </c>
      <c r="V141" s="1">
        <v>0</v>
      </c>
      <c r="W141" s="1">
        <v>0</v>
      </c>
      <c r="X141" s="1">
        <v>391451.71</v>
      </c>
      <c r="Y141" s="1">
        <v>386.84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33361.29</v>
      </c>
      <c r="AH141" s="1">
        <v>588.32000000000005</v>
      </c>
      <c r="AI141" s="11">
        <f t="shared" si="8"/>
        <v>530400</v>
      </c>
      <c r="AJ141" s="11">
        <f t="shared" si="9"/>
        <v>530400</v>
      </c>
      <c r="AK141" s="11">
        <f t="shared" si="10"/>
        <v>0</v>
      </c>
      <c r="AL141" s="11">
        <f t="shared" si="11"/>
        <v>391451.71</v>
      </c>
    </row>
    <row r="142" spans="1:38">
      <c r="A142" t="s">
        <v>404</v>
      </c>
      <c r="B142" t="s">
        <v>66</v>
      </c>
      <c r="C142" t="s">
        <v>67</v>
      </c>
      <c r="D142" t="s">
        <v>61</v>
      </c>
      <c r="E142" t="s">
        <v>65</v>
      </c>
      <c r="F142" t="s">
        <v>65</v>
      </c>
      <c r="G142" t="s">
        <v>65</v>
      </c>
      <c r="H142" s="1">
        <v>1</v>
      </c>
      <c r="I142" t="s">
        <v>48</v>
      </c>
      <c r="J142" s="1">
        <v>132</v>
      </c>
      <c r="K142" s="1">
        <v>132</v>
      </c>
      <c r="L142" s="1">
        <v>11000</v>
      </c>
      <c r="M142" t="s">
        <v>68</v>
      </c>
      <c r="N142" s="1">
        <v>2614950</v>
      </c>
      <c r="O142" s="1">
        <v>2651250</v>
      </c>
      <c r="P142" s="1">
        <v>8486.66</v>
      </c>
      <c r="Q142" s="1">
        <v>1583740</v>
      </c>
      <c r="R142" s="1">
        <v>1583740</v>
      </c>
      <c r="S142" s="1">
        <v>8800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358137</v>
      </c>
      <c r="AA142" s="1">
        <v>547.87</v>
      </c>
      <c r="AB142" s="1">
        <v>709373</v>
      </c>
      <c r="AC142" s="1">
        <v>1260.01</v>
      </c>
      <c r="AD142" s="1">
        <v>0</v>
      </c>
      <c r="AE142" s="1">
        <v>0</v>
      </c>
      <c r="AF142" s="1">
        <v>0</v>
      </c>
      <c r="AG142" s="1">
        <v>1583740</v>
      </c>
      <c r="AH142" s="1">
        <v>6678.78</v>
      </c>
      <c r="AI142" s="11">
        <f t="shared" si="8"/>
        <v>3432000</v>
      </c>
      <c r="AJ142" s="11">
        <f t="shared" si="9"/>
        <v>3432000</v>
      </c>
      <c r="AK142" s="11">
        <f t="shared" si="10"/>
        <v>0</v>
      </c>
      <c r="AL142" s="11">
        <f t="shared" si="11"/>
        <v>1067510</v>
      </c>
    </row>
    <row r="143" spans="1:38">
      <c r="A143" t="s">
        <v>404</v>
      </c>
      <c r="B143" t="s">
        <v>69</v>
      </c>
      <c r="C143" t="s">
        <v>70</v>
      </c>
      <c r="D143" t="s">
        <v>61</v>
      </c>
      <c r="E143" t="s">
        <v>65</v>
      </c>
      <c r="F143" t="s">
        <v>65</v>
      </c>
      <c r="G143" t="s">
        <v>65</v>
      </c>
      <c r="H143" s="1">
        <v>2</v>
      </c>
      <c r="I143" t="s">
        <v>40</v>
      </c>
      <c r="J143" s="1">
        <v>33</v>
      </c>
      <c r="K143" s="1">
        <v>33</v>
      </c>
      <c r="L143" s="1">
        <v>3800</v>
      </c>
      <c r="M143" t="s">
        <v>41</v>
      </c>
      <c r="N143" s="1">
        <v>768129</v>
      </c>
      <c r="O143" s="1">
        <v>772972</v>
      </c>
      <c r="P143" s="1">
        <v>2146</v>
      </c>
      <c r="Q143" s="1">
        <v>772725</v>
      </c>
      <c r="R143" s="1">
        <v>772725</v>
      </c>
      <c r="S143" s="1">
        <v>3040</v>
      </c>
      <c r="T143" s="1">
        <v>0</v>
      </c>
      <c r="U143" s="1">
        <v>0</v>
      </c>
      <c r="V143" s="1">
        <v>0</v>
      </c>
      <c r="W143" s="1">
        <v>0</v>
      </c>
      <c r="X143" s="1">
        <v>247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772725</v>
      </c>
      <c r="AH143" s="1">
        <v>2146</v>
      </c>
      <c r="AI143" s="11">
        <f t="shared" si="8"/>
        <v>1185600</v>
      </c>
      <c r="AJ143" s="11">
        <f t="shared" si="9"/>
        <v>1185600</v>
      </c>
      <c r="AK143" s="11">
        <f t="shared" si="10"/>
        <v>0</v>
      </c>
      <c r="AL143" s="11">
        <f t="shared" si="11"/>
        <v>247</v>
      </c>
    </row>
    <row r="144" spans="1:38">
      <c r="A144" t="s">
        <v>404</v>
      </c>
      <c r="B144" t="s">
        <v>71</v>
      </c>
      <c r="C144" t="s">
        <v>72</v>
      </c>
      <c r="D144" t="s">
        <v>61</v>
      </c>
      <c r="E144" t="s">
        <v>62</v>
      </c>
      <c r="F144" t="s">
        <v>73</v>
      </c>
      <c r="G144" t="s">
        <v>74</v>
      </c>
      <c r="H144" s="1">
        <v>2</v>
      </c>
      <c r="I144" t="s">
        <v>40</v>
      </c>
      <c r="J144" s="1">
        <v>11</v>
      </c>
      <c r="K144" s="1">
        <v>11</v>
      </c>
      <c r="L144" s="1">
        <v>1700</v>
      </c>
      <c r="M144" t="s">
        <v>41</v>
      </c>
      <c r="N144" s="1">
        <v>186070</v>
      </c>
      <c r="O144" s="1">
        <v>196960</v>
      </c>
      <c r="P144" s="1">
        <v>543</v>
      </c>
      <c r="Q144" s="1">
        <v>85071</v>
      </c>
      <c r="R144" s="1">
        <v>85071</v>
      </c>
      <c r="S144" s="1">
        <v>1360</v>
      </c>
      <c r="T144" s="1">
        <v>0</v>
      </c>
      <c r="U144" s="1">
        <v>0</v>
      </c>
      <c r="V144" s="1">
        <v>0</v>
      </c>
      <c r="W144" s="1">
        <v>0</v>
      </c>
      <c r="X144" s="1">
        <v>111888.51</v>
      </c>
      <c r="Y144" s="1">
        <v>158.72999999999999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85071.49</v>
      </c>
      <c r="AH144" s="1">
        <v>384.27</v>
      </c>
      <c r="AI144" s="11">
        <f t="shared" si="8"/>
        <v>530400</v>
      </c>
      <c r="AJ144" s="11">
        <f t="shared" si="9"/>
        <v>530400</v>
      </c>
      <c r="AK144" s="11">
        <f t="shared" si="10"/>
        <v>0</v>
      </c>
      <c r="AL144" s="11">
        <f t="shared" si="11"/>
        <v>111888.51</v>
      </c>
    </row>
    <row r="145" spans="1:38">
      <c r="A145" t="s">
        <v>404</v>
      </c>
      <c r="B145" t="s">
        <v>75</v>
      </c>
      <c r="C145" t="s">
        <v>76</v>
      </c>
      <c r="D145" t="s">
        <v>61</v>
      </c>
      <c r="E145" t="s">
        <v>65</v>
      </c>
      <c r="F145" t="s">
        <v>65</v>
      </c>
      <c r="G145" t="s">
        <v>65</v>
      </c>
      <c r="H145" s="1">
        <v>1</v>
      </c>
      <c r="I145" t="s">
        <v>48</v>
      </c>
      <c r="J145" s="1">
        <v>33</v>
      </c>
      <c r="K145" s="1">
        <v>33</v>
      </c>
      <c r="L145" s="1">
        <v>5000</v>
      </c>
      <c r="M145" t="s">
        <v>41</v>
      </c>
      <c r="N145" s="1">
        <v>581850</v>
      </c>
      <c r="O145" s="1">
        <v>586035</v>
      </c>
      <c r="P145" s="1">
        <v>1083</v>
      </c>
      <c r="Q145" s="1">
        <v>319210</v>
      </c>
      <c r="R145" s="1">
        <v>319210</v>
      </c>
      <c r="S145" s="1">
        <v>4000</v>
      </c>
      <c r="T145" s="1">
        <v>0</v>
      </c>
      <c r="U145" s="1">
        <v>0</v>
      </c>
      <c r="V145" s="1">
        <v>0</v>
      </c>
      <c r="W145" s="1">
        <v>0</v>
      </c>
      <c r="X145" s="1">
        <v>266825</v>
      </c>
      <c r="Y145" s="1">
        <v>208.53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319210</v>
      </c>
      <c r="AH145" s="1">
        <v>874.47</v>
      </c>
      <c r="AI145" s="11">
        <f t="shared" si="8"/>
        <v>1560000</v>
      </c>
      <c r="AJ145" s="11">
        <f t="shared" si="9"/>
        <v>1560000</v>
      </c>
      <c r="AK145" s="11">
        <f t="shared" si="10"/>
        <v>0</v>
      </c>
      <c r="AL145" s="11">
        <f t="shared" si="11"/>
        <v>266825</v>
      </c>
    </row>
    <row r="146" spans="1:38">
      <c r="A146" t="s">
        <v>404</v>
      </c>
      <c r="B146" t="s">
        <v>77</v>
      </c>
      <c r="C146" t="s">
        <v>78</v>
      </c>
      <c r="D146" t="s">
        <v>79</v>
      </c>
      <c r="E146" t="s">
        <v>80</v>
      </c>
      <c r="F146" t="s">
        <v>80</v>
      </c>
      <c r="G146" t="s">
        <v>81</v>
      </c>
      <c r="H146" s="1">
        <v>1</v>
      </c>
      <c r="I146" t="s">
        <v>48</v>
      </c>
      <c r="J146" s="1">
        <v>33</v>
      </c>
      <c r="K146" s="1">
        <v>33</v>
      </c>
      <c r="L146" s="1">
        <v>3000</v>
      </c>
      <c r="M146" t="s">
        <v>68</v>
      </c>
      <c r="N146" s="1">
        <v>370960</v>
      </c>
      <c r="O146" s="1">
        <v>373600</v>
      </c>
      <c r="P146" s="1">
        <v>1586</v>
      </c>
      <c r="Q146" s="1">
        <v>131041</v>
      </c>
      <c r="R146" s="1">
        <v>131041</v>
      </c>
      <c r="S146" s="1">
        <v>2400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242559</v>
      </c>
      <c r="AA146" s="1">
        <v>374.7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131041</v>
      </c>
      <c r="AH146" s="1">
        <v>1211.3</v>
      </c>
      <c r="AI146" s="11">
        <f t="shared" si="8"/>
        <v>936000</v>
      </c>
      <c r="AJ146" s="11">
        <f t="shared" si="9"/>
        <v>936000</v>
      </c>
      <c r="AK146" s="11">
        <f t="shared" si="10"/>
        <v>0</v>
      </c>
      <c r="AL146" s="11">
        <f t="shared" si="11"/>
        <v>242559</v>
      </c>
    </row>
    <row r="147" spans="1:38">
      <c r="A147" t="s">
        <v>404</v>
      </c>
      <c r="B147" t="s">
        <v>82</v>
      </c>
      <c r="C147" t="s">
        <v>83</v>
      </c>
      <c r="D147" t="s">
        <v>79</v>
      </c>
      <c r="E147" t="s">
        <v>79</v>
      </c>
      <c r="F147" t="s">
        <v>79</v>
      </c>
      <c r="G147" t="s">
        <v>79</v>
      </c>
      <c r="H147" s="1">
        <v>1</v>
      </c>
      <c r="I147" t="s">
        <v>48</v>
      </c>
      <c r="J147" s="1">
        <v>33</v>
      </c>
      <c r="K147" s="1">
        <v>33</v>
      </c>
      <c r="L147" s="1">
        <v>2200</v>
      </c>
      <c r="M147" t="s">
        <v>68</v>
      </c>
      <c r="N147" s="1">
        <v>428522</v>
      </c>
      <c r="O147" s="1">
        <v>428597</v>
      </c>
      <c r="P147" s="1">
        <v>888</v>
      </c>
      <c r="Q147" s="1">
        <v>88000</v>
      </c>
      <c r="R147" s="1">
        <v>88000</v>
      </c>
      <c r="S147" s="1">
        <v>1760</v>
      </c>
      <c r="T147" s="1">
        <v>0</v>
      </c>
      <c r="U147" s="1">
        <v>0</v>
      </c>
      <c r="V147" s="1">
        <v>0</v>
      </c>
      <c r="W147" s="1">
        <v>0</v>
      </c>
      <c r="X147" s="1">
        <v>419748</v>
      </c>
      <c r="Y147" s="1">
        <v>106.5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8849</v>
      </c>
      <c r="AH147" s="1">
        <v>781.5</v>
      </c>
      <c r="AI147" s="11">
        <f t="shared" si="8"/>
        <v>686400</v>
      </c>
      <c r="AJ147" s="11">
        <f t="shared" si="9"/>
        <v>686400</v>
      </c>
      <c r="AK147" s="11">
        <f t="shared" si="10"/>
        <v>0</v>
      </c>
      <c r="AL147" s="11">
        <f t="shared" si="11"/>
        <v>419748</v>
      </c>
    </row>
    <row r="148" spans="1:38">
      <c r="A148" t="s">
        <v>404</v>
      </c>
      <c r="B148" t="s">
        <v>84</v>
      </c>
      <c r="C148" t="s">
        <v>85</v>
      </c>
      <c r="D148" t="s">
        <v>79</v>
      </c>
      <c r="E148" t="s">
        <v>79</v>
      </c>
      <c r="F148" t="s">
        <v>86</v>
      </c>
      <c r="G148" t="s">
        <v>86</v>
      </c>
      <c r="H148" s="1">
        <v>1</v>
      </c>
      <c r="I148" t="s">
        <v>48</v>
      </c>
      <c r="J148" s="1">
        <v>33</v>
      </c>
      <c r="K148" s="1">
        <v>33</v>
      </c>
      <c r="L148" s="1">
        <v>1550</v>
      </c>
      <c r="M148" t="s">
        <v>41</v>
      </c>
      <c r="N148" s="1">
        <v>434439</v>
      </c>
      <c r="O148" s="1">
        <v>434465</v>
      </c>
      <c r="P148" s="1">
        <v>1023</v>
      </c>
      <c r="Q148" s="1">
        <v>167632</v>
      </c>
      <c r="R148" s="1">
        <v>167632</v>
      </c>
      <c r="S148" s="1">
        <v>1240</v>
      </c>
      <c r="T148" s="1">
        <v>0</v>
      </c>
      <c r="U148" s="1">
        <v>0</v>
      </c>
      <c r="V148" s="1">
        <v>0</v>
      </c>
      <c r="W148" s="1">
        <v>0</v>
      </c>
      <c r="X148" s="1">
        <v>266832.81</v>
      </c>
      <c r="Y148" s="1">
        <v>388.42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167632.19</v>
      </c>
      <c r="AH148" s="1">
        <v>634.58000000000004</v>
      </c>
      <c r="AI148" s="11">
        <f t="shared" si="8"/>
        <v>483600</v>
      </c>
      <c r="AJ148" s="11">
        <f t="shared" si="9"/>
        <v>483600</v>
      </c>
      <c r="AK148" s="11">
        <f t="shared" si="10"/>
        <v>0</v>
      </c>
      <c r="AL148" s="11">
        <f t="shared" si="11"/>
        <v>266832.81</v>
      </c>
    </row>
    <row r="149" spans="1:38">
      <c r="A149" t="s">
        <v>404</v>
      </c>
      <c r="B149" t="s">
        <v>87</v>
      </c>
      <c r="C149" t="s">
        <v>88</v>
      </c>
      <c r="D149" t="s">
        <v>79</v>
      </c>
      <c r="E149" t="s">
        <v>79</v>
      </c>
      <c r="F149" t="s">
        <v>79</v>
      </c>
      <c r="G149" t="s">
        <v>89</v>
      </c>
      <c r="H149" s="1">
        <v>1</v>
      </c>
      <c r="I149" t="s">
        <v>48</v>
      </c>
      <c r="J149" s="1">
        <v>33</v>
      </c>
      <c r="K149" s="1">
        <v>33</v>
      </c>
      <c r="L149" s="1">
        <v>3500</v>
      </c>
      <c r="M149" t="s">
        <v>41</v>
      </c>
      <c r="N149" s="1">
        <v>1204198</v>
      </c>
      <c r="O149" s="1">
        <v>1213817</v>
      </c>
      <c r="P149" s="1">
        <v>2289</v>
      </c>
      <c r="Q149" s="1">
        <v>865182</v>
      </c>
      <c r="R149" s="1">
        <v>865182</v>
      </c>
      <c r="S149" s="1">
        <v>2800</v>
      </c>
      <c r="T149" s="1">
        <v>154332</v>
      </c>
      <c r="U149" s="1">
        <v>48</v>
      </c>
      <c r="V149" s="1">
        <v>0</v>
      </c>
      <c r="W149" s="1">
        <v>0</v>
      </c>
      <c r="X149" s="1">
        <v>194303</v>
      </c>
      <c r="Y149" s="1">
        <v>865.74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865182</v>
      </c>
      <c r="AH149" s="1">
        <v>1375.26</v>
      </c>
      <c r="AI149" s="11">
        <f t="shared" si="8"/>
        <v>1092000</v>
      </c>
      <c r="AJ149" s="11">
        <f t="shared" si="9"/>
        <v>1092000</v>
      </c>
      <c r="AK149" s="11">
        <f t="shared" si="10"/>
        <v>0</v>
      </c>
      <c r="AL149" s="11">
        <f t="shared" si="11"/>
        <v>194303</v>
      </c>
    </row>
    <row r="150" spans="1:38">
      <c r="A150" t="s">
        <v>404</v>
      </c>
      <c r="B150" t="s">
        <v>90</v>
      </c>
      <c r="C150" t="s">
        <v>91</v>
      </c>
      <c r="D150" t="s">
        <v>79</v>
      </c>
      <c r="E150" t="s">
        <v>79</v>
      </c>
      <c r="F150" t="s">
        <v>86</v>
      </c>
      <c r="G150" t="s">
        <v>86</v>
      </c>
      <c r="H150" s="1">
        <v>2</v>
      </c>
      <c r="I150" t="s">
        <v>40</v>
      </c>
      <c r="J150" s="1">
        <v>11</v>
      </c>
      <c r="K150" s="1">
        <v>11</v>
      </c>
      <c r="L150" s="1">
        <v>1425</v>
      </c>
      <c r="M150" t="s">
        <v>41</v>
      </c>
      <c r="N150" s="1">
        <v>680357</v>
      </c>
      <c r="O150" s="1">
        <v>686000</v>
      </c>
      <c r="P150" s="1">
        <v>984.3</v>
      </c>
      <c r="Q150" s="1">
        <v>492928</v>
      </c>
      <c r="R150" s="1">
        <v>492928</v>
      </c>
      <c r="S150" s="1">
        <v>1140</v>
      </c>
      <c r="T150" s="1">
        <v>0</v>
      </c>
      <c r="U150" s="1">
        <v>0</v>
      </c>
      <c r="V150" s="1">
        <v>0</v>
      </c>
      <c r="W150" s="1">
        <v>0</v>
      </c>
      <c r="X150" s="1">
        <v>193071.86</v>
      </c>
      <c r="Y150" s="1">
        <v>31.35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492928.14</v>
      </c>
      <c r="AH150" s="1">
        <v>952.95</v>
      </c>
      <c r="AI150" s="11">
        <f t="shared" si="8"/>
        <v>444600</v>
      </c>
      <c r="AJ150" s="11">
        <f t="shared" si="9"/>
        <v>444600</v>
      </c>
      <c r="AK150" s="11">
        <f t="shared" si="10"/>
        <v>0</v>
      </c>
      <c r="AL150" s="11">
        <f t="shared" si="11"/>
        <v>193071.86</v>
      </c>
    </row>
    <row r="151" spans="1:38">
      <c r="A151" t="s">
        <v>404</v>
      </c>
      <c r="B151" t="s">
        <v>92</v>
      </c>
      <c r="C151" t="s">
        <v>93</v>
      </c>
      <c r="D151" t="s">
        <v>79</v>
      </c>
      <c r="E151" t="s">
        <v>79</v>
      </c>
      <c r="F151" t="s">
        <v>79</v>
      </c>
      <c r="G151" t="s">
        <v>89</v>
      </c>
      <c r="H151" s="1">
        <v>1</v>
      </c>
      <c r="I151" t="s">
        <v>48</v>
      </c>
      <c r="J151" s="1">
        <v>11</v>
      </c>
      <c r="K151" s="1">
        <v>11</v>
      </c>
      <c r="L151" s="1">
        <v>200</v>
      </c>
      <c r="M151" t="s">
        <v>41</v>
      </c>
      <c r="N151" s="1">
        <v>66584</v>
      </c>
      <c r="O151" s="1">
        <v>66610</v>
      </c>
      <c r="P151" s="1">
        <v>165.1</v>
      </c>
      <c r="Q151" s="1">
        <v>12940</v>
      </c>
      <c r="R151" s="1">
        <v>12940</v>
      </c>
      <c r="S151" s="1">
        <v>160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53670</v>
      </c>
      <c r="AC151" s="1">
        <v>64.48</v>
      </c>
      <c r="AD151" s="1">
        <v>0</v>
      </c>
      <c r="AE151" s="1">
        <v>0</v>
      </c>
      <c r="AF151" s="1">
        <v>0</v>
      </c>
      <c r="AG151" s="1">
        <v>12940</v>
      </c>
      <c r="AH151" s="1">
        <v>100.62</v>
      </c>
      <c r="AI151" s="11">
        <f t="shared" si="8"/>
        <v>62400</v>
      </c>
      <c r="AJ151" s="11">
        <f t="shared" si="9"/>
        <v>62400</v>
      </c>
      <c r="AK151" s="11">
        <f t="shared" si="10"/>
        <v>0</v>
      </c>
      <c r="AL151" s="11">
        <f t="shared" si="11"/>
        <v>53670</v>
      </c>
    </row>
    <row r="152" spans="1:38">
      <c r="A152" t="s">
        <v>404</v>
      </c>
      <c r="B152" t="s">
        <v>94</v>
      </c>
      <c r="C152" t="s">
        <v>95</v>
      </c>
      <c r="D152" t="s">
        <v>79</v>
      </c>
      <c r="E152" t="s">
        <v>79</v>
      </c>
      <c r="F152" t="s">
        <v>79</v>
      </c>
      <c r="G152" t="s">
        <v>89</v>
      </c>
      <c r="H152" s="1">
        <v>1</v>
      </c>
      <c r="I152" t="s">
        <v>48</v>
      </c>
      <c r="J152" s="1">
        <v>33</v>
      </c>
      <c r="K152" s="1">
        <v>33</v>
      </c>
      <c r="L152" s="1">
        <v>2000</v>
      </c>
      <c r="M152" t="s">
        <v>41</v>
      </c>
      <c r="N152" s="1">
        <v>621909</v>
      </c>
      <c r="O152" s="1">
        <v>625031</v>
      </c>
      <c r="P152" s="1">
        <v>1638</v>
      </c>
      <c r="Q152" s="1">
        <v>127302</v>
      </c>
      <c r="R152" s="1">
        <v>127302</v>
      </c>
      <c r="S152" s="1">
        <v>1600</v>
      </c>
      <c r="T152" s="1">
        <v>0</v>
      </c>
      <c r="U152" s="1">
        <v>0</v>
      </c>
      <c r="V152" s="1">
        <v>0</v>
      </c>
      <c r="W152" s="1">
        <v>0</v>
      </c>
      <c r="X152" s="1">
        <v>497708</v>
      </c>
      <c r="Y152" s="1">
        <v>420</v>
      </c>
      <c r="Z152" s="1">
        <v>0</v>
      </c>
      <c r="AA152" s="1">
        <v>0</v>
      </c>
      <c r="AB152" s="1">
        <v>0</v>
      </c>
      <c r="AC152" s="1">
        <v>0</v>
      </c>
      <c r="AD152" s="1">
        <v>21</v>
      </c>
      <c r="AE152" s="1">
        <v>21</v>
      </c>
      <c r="AF152" s="1">
        <v>0</v>
      </c>
      <c r="AG152" s="1">
        <v>127302</v>
      </c>
      <c r="AH152" s="1">
        <v>1218</v>
      </c>
      <c r="AI152" s="11">
        <f t="shared" si="8"/>
        <v>624000</v>
      </c>
      <c r="AJ152" s="11">
        <f t="shared" si="9"/>
        <v>624000</v>
      </c>
      <c r="AK152" s="11">
        <f t="shared" si="10"/>
        <v>0</v>
      </c>
      <c r="AL152" s="11">
        <f t="shared" si="11"/>
        <v>497708</v>
      </c>
    </row>
    <row r="153" spans="1:38">
      <c r="A153" t="s">
        <v>404</v>
      </c>
      <c r="B153" t="s">
        <v>96</v>
      </c>
      <c r="C153" t="s">
        <v>97</v>
      </c>
      <c r="D153" t="s">
        <v>79</v>
      </c>
      <c r="E153" t="s">
        <v>98</v>
      </c>
      <c r="F153" t="s">
        <v>99</v>
      </c>
      <c r="G153" t="s">
        <v>99</v>
      </c>
      <c r="H153" s="1">
        <v>1</v>
      </c>
      <c r="I153" t="s">
        <v>48</v>
      </c>
      <c r="J153" s="1">
        <v>33</v>
      </c>
      <c r="K153" s="1">
        <v>33</v>
      </c>
      <c r="L153" s="1">
        <v>4000</v>
      </c>
      <c r="M153" t="s">
        <v>41</v>
      </c>
      <c r="N153" s="1">
        <v>878555</v>
      </c>
      <c r="O153" s="1">
        <v>880193</v>
      </c>
      <c r="P153" s="1">
        <v>2151</v>
      </c>
      <c r="Q153" s="1">
        <v>357689</v>
      </c>
      <c r="R153" s="1">
        <v>357689</v>
      </c>
      <c r="S153" s="1">
        <v>3200</v>
      </c>
      <c r="T153" s="1">
        <v>0</v>
      </c>
      <c r="U153" s="1">
        <v>0</v>
      </c>
      <c r="V153" s="1">
        <v>0</v>
      </c>
      <c r="W153" s="1">
        <v>0</v>
      </c>
      <c r="X153" s="1">
        <v>522504</v>
      </c>
      <c r="Y153" s="1">
        <v>707.98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357689</v>
      </c>
      <c r="AH153" s="1">
        <v>1443.02</v>
      </c>
      <c r="AI153" s="11">
        <f t="shared" si="8"/>
        <v>1248000</v>
      </c>
      <c r="AJ153" s="11">
        <f t="shared" si="9"/>
        <v>1248000</v>
      </c>
      <c r="AK153" s="11">
        <f t="shared" si="10"/>
        <v>0</v>
      </c>
      <c r="AL153" s="11">
        <f t="shared" si="11"/>
        <v>522504</v>
      </c>
    </row>
    <row r="154" spans="1:38">
      <c r="A154" t="s">
        <v>404</v>
      </c>
      <c r="B154" t="s">
        <v>100</v>
      </c>
      <c r="C154" t="s">
        <v>101</v>
      </c>
      <c r="D154" t="s">
        <v>79</v>
      </c>
      <c r="E154" t="s">
        <v>79</v>
      </c>
      <c r="F154" t="s">
        <v>79</v>
      </c>
      <c r="G154" t="s">
        <v>102</v>
      </c>
      <c r="H154" s="1">
        <v>2</v>
      </c>
      <c r="I154" t="s">
        <v>40</v>
      </c>
      <c r="J154" s="1">
        <v>33</v>
      </c>
      <c r="K154" s="1">
        <v>33</v>
      </c>
      <c r="L154" s="1">
        <v>2750</v>
      </c>
      <c r="M154" t="s">
        <v>41</v>
      </c>
      <c r="N154" s="1">
        <v>913461</v>
      </c>
      <c r="O154" s="1">
        <v>924160</v>
      </c>
      <c r="P154" s="1">
        <v>2107</v>
      </c>
      <c r="Q154" s="1">
        <v>686598</v>
      </c>
      <c r="R154" s="1">
        <v>686598</v>
      </c>
      <c r="S154" s="1">
        <v>2200</v>
      </c>
      <c r="T154" s="1">
        <v>0</v>
      </c>
      <c r="U154" s="1">
        <v>0</v>
      </c>
      <c r="V154" s="1">
        <v>0</v>
      </c>
      <c r="W154" s="1">
        <v>0</v>
      </c>
      <c r="X154" s="1">
        <v>237562</v>
      </c>
      <c r="Y154" s="1">
        <v>456.26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686598</v>
      </c>
      <c r="AH154" s="1">
        <v>1650.74</v>
      </c>
      <c r="AI154" s="11">
        <f t="shared" si="8"/>
        <v>858000</v>
      </c>
      <c r="AJ154" s="11">
        <f t="shared" si="9"/>
        <v>858000</v>
      </c>
      <c r="AK154" s="11">
        <f t="shared" si="10"/>
        <v>0</v>
      </c>
      <c r="AL154" s="11">
        <f t="shared" si="11"/>
        <v>237562</v>
      </c>
    </row>
    <row r="155" spans="1:38">
      <c r="A155" t="s">
        <v>404</v>
      </c>
      <c r="B155" t="s">
        <v>103</v>
      </c>
      <c r="C155" t="s">
        <v>104</v>
      </c>
      <c r="D155" t="s">
        <v>79</v>
      </c>
      <c r="E155" t="s">
        <v>80</v>
      </c>
      <c r="F155" t="s">
        <v>105</v>
      </c>
      <c r="G155" t="s">
        <v>106</v>
      </c>
      <c r="H155" s="1">
        <v>1</v>
      </c>
      <c r="I155" t="s">
        <v>48</v>
      </c>
      <c r="J155" s="1">
        <v>11</v>
      </c>
      <c r="K155" s="1">
        <v>11</v>
      </c>
      <c r="L155" s="1">
        <v>400</v>
      </c>
      <c r="M155" t="s">
        <v>41</v>
      </c>
      <c r="N155" s="1">
        <v>147338</v>
      </c>
      <c r="O155" s="1">
        <v>148646</v>
      </c>
      <c r="P155" s="1">
        <v>470.24</v>
      </c>
      <c r="Q155" s="1">
        <v>34209</v>
      </c>
      <c r="R155" s="1">
        <v>34209</v>
      </c>
      <c r="S155" s="1">
        <v>390.24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114437</v>
      </c>
      <c r="AC155" s="1">
        <v>188.89</v>
      </c>
      <c r="AD155" s="1">
        <v>0</v>
      </c>
      <c r="AE155" s="1">
        <v>0</v>
      </c>
      <c r="AF155" s="1">
        <v>0</v>
      </c>
      <c r="AG155" s="1">
        <v>34209</v>
      </c>
      <c r="AH155" s="1">
        <v>281.35000000000002</v>
      </c>
      <c r="AI155" s="11">
        <f t="shared" si="8"/>
        <v>152193.60000000001</v>
      </c>
      <c r="AJ155" s="11">
        <f t="shared" si="9"/>
        <v>152193.60000000001</v>
      </c>
      <c r="AK155" s="11">
        <f t="shared" si="10"/>
        <v>0</v>
      </c>
      <c r="AL155" s="11">
        <f t="shared" si="11"/>
        <v>114437</v>
      </c>
    </row>
    <row r="156" spans="1:38">
      <c r="A156" t="s">
        <v>404</v>
      </c>
      <c r="B156" t="s">
        <v>107</v>
      </c>
      <c r="C156" t="s">
        <v>108</v>
      </c>
      <c r="D156" t="s">
        <v>79</v>
      </c>
      <c r="E156" t="s">
        <v>79</v>
      </c>
      <c r="F156" t="s">
        <v>79</v>
      </c>
      <c r="G156" t="s">
        <v>89</v>
      </c>
      <c r="H156" s="1">
        <v>1</v>
      </c>
      <c r="I156" t="s">
        <v>48</v>
      </c>
      <c r="J156" s="1">
        <v>33</v>
      </c>
      <c r="K156" s="1">
        <v>33</v>
      </c>
      <c r="L156" s="1">
        <v>3495</v>
      </c>
      <c r="M156" t="s">
        <v>41</v>
      </c>
      <c r="N156" s="1">
        <v>1330109</v>
      </c>
      <c r="O156" s="1">
        <v>1330109</v>
      </c>
      <c r="P156" s="1">
        <v>3093</v>
      </c>
      <c r="Q156" s="1">
        <v>846103</v>
      </c>
      <c r="R156" s="1">
        <v>846103</v>
      </c>
      <c r="S156" s="1">
        <v>3078</v>
      </c>
      <c r="T156" s="1">
        <v>484006</v>
      </c>
      <c r="U156" s="1">
        <v>15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846103</v>
      </c>
      <c r="AH156" s="1">
        <v>3078</v>
      </c>
      <c r="AI156" s="11">
        <f t="shared" si="8"/>
        <v>1200420</v>
      </c>
      <c r="AJ156" s="11">
        <f t="shared" si="9"/>
        <v>1200420</v>
      </c>
      <c r="AK156" s="11">
        <f t="shared" si="10"/>
        <v>0</v>
      </c>
      <c r="AL156" s="11">
        <f t="shared" si="11"/>
        <v>0</v>
      </c>
    </row>
    <row r="157" spans="1:38">
      <c r="A157" t="s">
        <v>404</v>
      </c>
      <c r="B157" t="s">
        <v>109</v>
      </c>
      <c r="C157" t="s">
        <v>110</v>
      </c>
      <c r="D157" t="s">
        <v>111</v>
      </c>
      <c r="E157" t="s">
        <v>112</v>
      </c>
      <c r="F157" t="s">
        <v>113</v>
      </c>
      <c r="G157" t="s">
        <v>114</v>
      </c>
      <c r="H157" s="1">
        <v>2</v>
      </c>
      <c r="I157" t="s">
        <v>40</v>
      </c>
      <c r="J157" s="1">
        <v>11</v>
      </c>
      <c r="K157" s="1">
        <v>11</v>
      </c>
      <c r="L157" s="1">
        <v>800</v>
      </c>
      <c r="M157" t="s">
        <v>41</v>
      </c>
      <c r="N157" s="1">
        <v>270750</v>
      </c>
      <c r="O157" s="1">
        <v>270980</v>
      </c>
      <c r="P157" s="1">
        <v>557</v>
      </c>
      <c r="Q157" s="1">
        <v>82440</v>
      </c>
      <c r="R157" s="1">
        <v>82440</v>
      </c>
      <c r="S157" s="1">
        <v>640</v>
      </c>
      <c r="T157" s="1">
        <v>0</v>
      </c>
      <c r="U157" s="1">
        <v>0</v>
      </c>
      <c r="V157" s="1">
        <v>188540</v>
      </c>
      <c r="W157" s="1">
        <v>274.56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82440</v>
      </c>
      <c r="AH157" s="1">
        <v>282.44</v>
      </c>
      <c r="AI157" s="11">
        <f t="shared" si="8"/>
        <v>249600</v>
      </c>
      <c r="AJ157" s="11">
        <f t="shared" si="9"/>
        <v>249600</v>
      </c>
      <c r="AK157" s="11">
        <f t="shared" si="10"/>
        <v>188540</v>
      </c>
      <c r="AL157" s="11">
        <f t="shared" si="11"/>
        <v>0</v>
      </c>
    </row>
    <row r="158" spans="1:38">
      <c r="A158" t="s">
        <v>404</v>
      </c>
      <c r="B158" t="s">
        <v>115</v>
      </c>
      <c r="C158" t="s">
        <v>116</v>
      </c>
      <c r="D158" t="s">
        <v>111</v>
      </c>
      <c r="E158" t="s">
        <v>117</v>
      </c>
      <c r="F158" t="s">
        <v>118</v>
      </c>
      <c r="G158" t="s">
        <v>119</v>
      </c>
      <c r="H158" s="1">
        <v>1</v>
      </c>
      <c r="I158" t="s">
        <v>48</v>
      </c>
      <c r="J158" s="1">
        <v>11</v>
      </c>
      <c r="K158" s="1">
        <v>11</v>
      </c>
      <c r="L158" s="1">
        <v>1110</v>
      </c>
      <c r="M158" t="s">
        <v>41</v>
      </c>
      <c r="N158" s="1">
        <v>372120</v>
      </c>
      <c r="O158" s="1">
        <v>374900</v>
      </c>
      <c r="P158" s="1">
        <v>926</v>
      </c>
      <c r="Q158" s="1">
        <v>121343</v>
      </c>
      <c r="R158" s="1">
        <v>121343</v>
      </c>
      <c r="S158" s="1">
        <v>888</v>
      </c>
      <c r="T158" s="1">
        <v>134345</v>
      </c>
      <c r="U158" s="1">
        <v>8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119212</v>
      </c>
      <c r="AC158" s="1">
        <v>201.14</v>
      </c>
      <c r="AD158" s="1">
        <v>0</v>
      </c>
      <c r="AE158" s="1">
        <v>0</v>
      </c>
      <c r="AF158" s="1">
        <v>0</v>
      </c>
      <c r="AG158" s="1">
        <v>121343</v>
      </c>
      <c r="AH158" s="1">
        <v>716.86</v>
      </c>
      <c r="AI158" s="11">
        <f t="shared" si="8"/>
        <v>346320</v>
      </c>
      <c r="AJ158" s="11">
        <f t="shared" si="9"/>
        <v>346320</v>
      </c>
      <c r="AK158" s="11">
        <f t="shared" si="10"/>
        <v>0</v>
      </c>
      <c r="AL158" s="11">
        <f t="shared" si="11"/>
        <v>119212</v>
      </c>
    </row>
    <row r="159" spans="1:38">
      <c r="A159" t="s">
        <v>404</v>
      </c>
      <c r="B159" t="s">
        <v>120</v>
      </c>
      <c r="C159" t="s">
        <v>121</v>
      </c>
      <c r="D159" t="s">
        <v>111</v>
      </c>
      <c r="E159" t="s">
        <v>122</v>
      </c>
      <c r="F159" t="s">
        <v>123</v>
      </c>
      <c r="G159" t="s">
        <v>124</v>
      </c>
      <c r="H159" s="1">
        <v>2</v>
      </c>
      <c r="I159" t="s">
        <v>40</v>
      </c>
      <c r="J159" s="1">
        <v>11</v>
      </c>
      <c r="K159" s="1">
        <v>11</v>
      </c>
      <c r="L159" s="1">
        <v>1480</v>
      </c>
      <c r="M159" t="s">
        <v>41</v>
      </c>
      <c r="N159" s="1">
        <v>414525</v>
      </c>
      <c r="O159" s="1">
        <v>420038</v>
      </c>
      <c r="P159" s="1">
        <v>1242.75</v>
      </c>
      <c r="Q159" s="1">
        <v>363714</v>
      </c>
      <c r="R159" s="1">
        <v>363714</v>
      </c>
      <c r="S159" s="1">
        <v>1184</v>
      </c>
      <c r="T159" s="1">
        <v>0</v>
      </c>
      <c r="U159" s="1">
        <v>0</v>
      </c>
      <c r="V159" s="1">
        <v>0</v>
      </c>
      <c r="W159" s="1">
        <v>0</v>
      </c>
      <c r="X159" s="1">
        <v>56323.71</v>
      </c>
      <c r="Y159" s="1">
        <v>96.69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363714.29</v>
      </c>
      <c r="AH159" s="1">
        <v>1146.06</v>
      </c>
      <c r="AI159" s="11">
        <f t="shared" si="8"/>
        <v>461760</v>
      </c>
      <c r="AJ159" s="11">
        <f t="shared" si="9"/>
        <v>461760</v>
      </c>
      <c r="AK159" s="11">
        <f t="shared" si="10"/>
        <v>0</v>
      </c>
      <c r="AL159" s="11">
        <f t="shared" si="11"/>
        <v>56323.71</v>
      </c>
    </row>
    <row r="160" spans="1:38">
      <c r="A160" t="s">
        <v>404</v>
      </c>
      <c r="B160" t="s">
        <v>127</v>
      </c>
      <c r="C160" t="s">
        <v>128</v>
      </c>
      <c r="D160" t="s">
        <v>111</v>
      </c>
      <c r="E160" t="s">
        <v>112</v>
      </c>
      <c r="F160" t="s">
        <v>112</v>
      </c>
      <c r="G160" t="s">
        <v>129</v>
      </c>
      <c r="H160" s="1">
        <v>2</v>
      </c>
      <c r="I160" t="s">
        <v>40</v>
      </c>
      <c r="J160" s="1">
        <v>11</v>
      </c>
      <c r="K160" s="1">
        <v>11</v>
      </c>
      <c r="L160" s="1">
        <v>1100</v>
      </c>
      <c r="M160" t="s">
        <v>41</v>
      </c>
      <c r="N160" s="1">
        <v>317860</v>
      </c>
      <c r="O160" s="1">
        <v>319090</v>
      </c>
      <c r="P160" s="1">
        <v>740.04</v>
      </c>
      <c r="Q160" s="1">
        <v>130550</v>
      </c>
      <c r="R160" s="1">
        <v>130550</v>
      </c>
      <c r="S160" s="1">
        <v>880</v>
      </c>
      <c r="T160" s="1">
        <v>0</v>
      </c>
      <c r="U160" s="1">
        <v>0</v>
      </c>
      <c r="V160" s="1">
        <v>188540</v>
      </c>
      <c r="W160" s="1">
        <v>274.56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130550</v>
      </c>
      <c r="AH160" s="1">
        <v>465.48</v>
      </c>
      <c r="AI160" s="11">
        <f t="shared" si="8"/>
        <v>343200</v>
      </c>
      <c r="AJ160" s="11">
        <f t="shared" si="9"/>
        <v>343200</v>
      </c>
      <c r="AK160" s="11">
        <f t="shared" si="10"/>
        <v>188540</v>
      </c>
      <c r="AL160" s="11">
        <f t="shared" si="11"/>
        <v>0</v>
      </c>
    </row>
    <row r="161" spans="1:38">
      <c r="A161" t="s">
        <v>404</v>
      </c>
      <c r="B161" t="s">
        <v>130</v>
      </c>
      <c r="C161" t="s">
        <v>131</v>
      </c>
      <c r="D161" t="s">
        <v>132</v>
      </c>
      <c r="E161" t="s">
        <v>133</v>
      </c>
      <c r="F161" t="s">
        <v>134</v>
      </c>
      <c r="G161" t="s">
        <v>134</v>
      </c>
      <c r="H161" s="1">
        <v>1</v>
      </c>
      <c r="I161" t="s">
        <v>48</v>
      </c>
      <c r="J161" s="1">
        <v>33</v>
      </c>
      <c r="K161" s="1">
        <v>33</v>
      </c>
      <c r="L161" s="1">
        <v>4000</v>
      </c>
      <c r="M161" t="s">
        <v>41</v>
      </c>
      <c r="N161" s="1">
        <v>471960</v>
      </c>
      <c r="O161" s="1">
        <v>483080</v>
      </c>
      <c r="P161" s="1">
        <v>2450.6999999999998</v>
      </c>
      <c r="Q161" s="1">
        <v>160000</v>
      </c>
      <c r="R161" s="1">
        <v>160000</v>
      </c>
      <c r="S161" s="1">
        <v>3200</v>
      </c>
      <c r="T161" s="1">
        <v>0</v>
      </c>
      <c r="U161" s="1">
        <v>0</v>
      </c>
      <c r="V161" s="1">
        <v>0</v>
      </c>
      <c r="W161" s="1">
        <v>0</v>
      </c>
      <c r="X161" s="1">
        <v>161426.32</v>
      </c>
      <c r="Y161" s="1">
        <v>1076.6608000000001</v>
      </c>
      <c r="Z161" s="1">
        <v>227948</v>
      </c>
      <c r="AA161" s="1">
        <v>238.2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93705.68</v>
      </c>
      <c r="AH161" s="1">
        <v>1135.8391999999999</v>
      </c>
      <c r="AI161" s="11">
        <f t="shared" si="8"/>
        <v>1248000</v>
      </c>
      <c r="AJ161" s="11">
        <f t="shared" si="9"/>
        <v>1248000</v>
      </c>
      <c r="AK161" s="11">
        <f t="shared" si="10"/>
        <v>0</v>
      </c>
      <c r="AL161" s="11">
        <f t="shared" si="11"/>
        <v>389374.32</v>
      </c>
    </row>
    <row r="162" spans="1:38">
      <c r="A162" t="s">
        <v>404</v>
      </c>
      <c r="B162" t="s">
        <v>135</v>
      </c>
      <c r="C162" t="s">
        <v>136</v>
      </c>
      <c r="D162" t="s">
        <v>137</v>
      </c>
      <c r="E162" t="s">
        <v>138</v>
      </c>
      <c r="F162" t="s">
        <v>138</v>
      </c>
      <c r="G162" t="s">
        <v>138</v>
      </c>
      <c r="H162" s="1">
        <v>1</v>
      </c>
      <c r="I162" t="s">
        <v>48</v>
      </c>
      <c r="J162" s="1">
        <v>33</v>
      </c>
      <c r="K162" s="1">
        <v>33</v>
      </c>
      <c r="L162" s="1">
        <v>4500</v>
      </c>
      <c r="M162" t="s">
        <v>41</v>
      </c>
      <c r="N162" s="1">
        <v>2825476</v>
      </c>
      <c r="O162" s="1">
        <v>2844620</v>
      </c>
      <c r="P162" s="1">
        <v>4050</v>
      </c>
      <c r="Q162" s="1">
        <v>1100764</v>
      </c>
      <c r="R162" s="1">
        <v>1100764</v>
      </c>
      <c r="S162" s="1">
        <v>4050</v>
      </c>
      <c r="T162" s="1">
        <v>1743856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1100764</v>
      </c>
      <c r="AH162" s="1">
        <v>4050</v>
      </c>
      <c r="AI162" s="11">
        <f t="shared" si="8"/>
        <v>1579500</v>
      </c>
      <c r="AJ162" s="11">
        <f t="shared" si="9"/>
        <v>1579500</v>
      </c>
      <c r="AK162" s="11">
        <f t="shared" si="10"/>
        <v>0</v>
      </c>
      <c r="AL162" s="11">
        <f t="shared" si="11"/>
        <v>0</v>
      </c>
    </row>
    <row r="163" spans="1:38">
      <c r="A163" t="s">
        <v>404</v>
      </c>
      <c r="B163" t="s">
        <v>139</v>
      </c>
      <c r="C163" t="s">
        <v>140</v>
      </c>
      <c r="D163" t="s">
        <v>137</v>
      </c>
      <c r="E163" t="s">
        <v>138</v>
      </c>
      <c r="F163" t="s">
        <v>141</v>
      </c>
      <c r="G163" t="s">
        <v>142</v>
      </c>
      <c r="H163" s="1">
        <v>1</v>
      </c>
      <c r="I163" t="s">
        <v>48</v>
      </c>
      <c r="J163" s="1">
        <v>33</v>
      </c>
      <c r="K163" s="1">
        <v>33</v>
      </c>
      <c r="L163" s="1">
        <v>1600</v>
      </c>
      <c r="M163" t="s">
        <v>41</v>
      </c>
      <c r="N163" s="1">
        <v>211800</v>
      </c>
      <c r="O163" s="1">
        <v>212300</v>
      </c>
      <c r="P163" s="1">
        <v>1128.75</v>
      </c>
      <c r="Q163" s="1">
        <v>117489</v>
      </c>
      <c r="R163" s="1">
        <v>117489</v>
      </c>
      <c r="S163" s="1">
        <v>1280</v>
      </c>
      <c r="T163" s="1">
        <v>94811</v>
      </c>
      <c r="U163" s="1">
        <v>130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117489</v>
      </c>
      <c r="AH163" s="1">
        <v>998.75</v>
      </c>
      <c r="AI163" s="11">
        <f t="shared" si="8"/>
        <v>499200</v>
      </c>
      <c r="AJ163" s="11">
        <f t="shared" si="9"/>
        <v>499200</v>
      </c>
      <c r="AK163" s="11">
        <f t="shared" si="10"/>
        <v>0</v>
      </c>
      <c r="AL163" s="11">
        <f t="shared" si="11"/>
        <v>0</v>
      </c>
    </row>
    <row r="164" spans="1:38">
      <c r="A164" t="s">
        <v>404</v>
      </c>
      <c r="B164" t="s">
        <v>143</v>
      </c>
      <c r="C164" t="s">
        <v>144</v>
      </c>
      <c r="D164" t="s">
        <v>137</v>
      </c>
      <c r="E164" t="s">
        <v>138</v>
      </c>
      <c r="F164" t="s">
        <v>141</v>
      </c>
      <c r="G164" t="s">
        <v>142</v>
      </c>
      <c r="H164" s="1">
        <v>1</v>
      </c>
      <c r="I164" t="s">
        <v>48</v>
      </c>
      <c r="J164" s="1">
        <v>33</v>
      </c>
      <c r="K164" s="1">
        <v>33</v>
      </c>
      <c r="L164" s="1">
        <v>9950</v>
      </c>
      <c r="M164" t="s">
        <v>41</v>
      </c>
      <c r="N164" s="1">
        <v>5596122</v>
      </c>
      <c r="O164" s="1">
        <v>5608659</v>
      </c>
      <c r="P164" s="1">
        <v>9210</v>
      </c>
      <c r="Q164" s="1">
        <v>3617043</v>
      </c>
      <c r="R164" s="1">
        <v>3617043</v>
      </c>
      <c r="S164" s="1">
        <v>9210</v>
      </c>
      <c r="T164" s="1">
        <v>1991616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3617043</v>
      </c>
      <c r="AH164" s="1">
        <v>9210</v>
      </c>
      <c r="AI164" s="11">
        <f t="shared" si="8"/>
        <v>3591900</v>
      </c>
      <c r="AJ164" s="11">
        <f t="shared" si="9"/>
        <v>3591900</v>
      </c>
      <c r="AK164" s="11">
        <f t="shared" si="10"/>
        <v>0</v>
      </c>
      <c r="AL164" s="11">
        <f t="shared" si="11"/>
        <v>0</v>
      </c>
    </row>
    <row r="165" spans="1:38">
      <c r="A165" t="s">
        <v>404</v>
      </c>
      <c r="B165" t="s">
        <v>145</v>
      </c>
      <c r="C165" t="s">
        <v>146</v>
      </c>
      <c r="D165" t="s">
        <v>137</v>
      </c>
      <c r="E165" t="s">
        <v>138</v>
      </c>
      <c r="F165" t="s">
        <v>141</v>
      </c>
      <c r="G165" t="s">
        <v>142</v>
      </c>
      <c r="H165" s="1">
        <v>1</v>
      </c>
      <c r="I165" t="s">
        <v>48</v>
      </c>
      <c r="J165" s="1">
        <v>33</v>
      </c>
      <c r="K165" s="1">
        <v>33</v>
      </c>
      <c r="L165" s="1">
        <v>6800</v>
      </c>
      <c r="M165" t="s">
        <v>41</v>
      </c>
      <c r="N165" s="1">
        <v>3752945</v>
      </c>
      <c r="O165" s="1">
        <v>3755654</v>
      </c>
      <c r="P165" s="1">
        <v>5916</v>
      </c>
      <c r="Q165" s="1">
        <v>2144345</v>
      </c>
      <c r="R165" s="1">
        <v>2144345</v>
      </c>
      <c r="S165" s="1">
        <v>5916</v>
      </c>
      <c r="T165" s="1">
        <v>1611309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2144345</v>
      </c>
      <c r="AH165" s="1">
        <v>5916</v>
      </c>
      <c r="AI165" s="11">
        <f t="shared" si="8"/>
        <v>2307240</v>
      </c>
      <c r="AJ165" s="11">
        <f t="shared" si="9"/>
        <v>2307240</v>
      </c>
      <c r="AK165" s="11">
        <f t="shared" si="10"/>
        <v>0</v>
      </c>
      <c r="AL165" s="11">
        <f t="shared" si="11"/>
        <v>0</v>
      </c>
    </row>
    <row r="166" spans="1:38">
      <c r="A166" t="s">
        <v>404</v>
      </c>
      <c r="B166" t="s">
        <v>147</v>
      </c>
      <c r="C166" t="s">
        <v>148</v>
      </c>
      <c r="D166" t="s">
        <v>137</v>
      </c>
      <c r="E166" t="s">
        <v>138</v>
      </c>
      <c r="F166" t="s">
        <v>141</v>
      </c>
      <c r="G166" t="s">
        <v>142</v>
      </c>
      <c r="H166" s="1">
        <v>1</v>
      </c>
      <c r="I166" t="s">
        <v>48</v>
      </c>
      <c r="J166" s="1">
        <v>33</v>
      </c>
      <c r="K166" s="1">
        <v>33</v>
      </c>
      <c r="L166" s="1">
        <v>9900</v>
      </c>
      <c r="M166" t="s">
        <v>41</v>
      </c>
      <c r="N166" s="1">
        <v>5380688</v>
      </c>
      <c r="O166" s="1">
        <v>5395010</v>
      </c>
      <c r="P166" s="1">
        <v>8796</v>
      </c>
      <c r="Q166" s="1">
        <v>2769603</v>
      </c>
      <c r="R166" s="1">
        <v>2769603</v>
      </c>
      <c r="S166" s="1">
        <v>8754</v>
      </c>
      <c r="T166" s="1">
        <v>2625407</v>
      </c>
      <c r="U166" s="1">
        <v>42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2769603</v>
      </c>
      <c r="AH166" s="1">
        <v>8754</v>
      </c>
      <c r="AI166" s="11">
        <f t="shared" si="8"/>
        <v>3414060</v>
      </c>
      <c r="AJ166" s="11">
        <f t="shared" si="9"/>
        <v>3414060</v>
      </c>
      <c r="AK166" s="11">
        <f t="shared" si="10"/>
        <v>0</v>
      </c>
      <c r="AL166" s="11">
        <f t="shared" si="11"/>
        <v>0</v>
      </c>
    </row>
    <row r="167" spans="1:38">
      <c r="A167" t="s">
        <v>404</v>
      </c>
      <c r="B167" t="s">
        <v>149</v>
      </c>
      <c r="C167" t="s">
        <v>150</v>
      </c>
      <c r="D167" t="s">
        <v>137</v>
      </c>
      <c r="E167" t="s">
        <v>138</v>
      </c>
      <c r="F167" t="s">
        <v>138</v>
      </c>
      <c r="G167" t="s">
        <v>138</v>
      </c>
      <c r="H167" s="1">
        <v>1</v>
      </c>
      <c r="I167" t="s">
        <v>48</v>
      </c>
      <c r="J167" s="1">
        <v>33</v>
      </c>
      <c r="K167" s="1">
        <v>33</v>
      </c>
      <c r="L167" s="1">
        <v>10000</v>
      </c>
      <c r="M167" t="s">
        <v>41</v>
      </c>
      <c r="N167" s="1">
        <v>4900330</v>
      </c>
      <c r="O167" s="1">
        <v>4914045</v>
      </c>
      <c r="P167" s="1">
        <v>9762</v>
      </c>
      <c r="Q167" s="1">
        <v>2185739</v>
      </c>
      <c r="R167" s="1">
        <v>2185739</v>
      </c>
      <c r="S167" s="1">
        <v>8490</v>
      </c>
      <c r="T167" s="1">
        <v>2728306</v>
      </c>
      <c r="U167" s="1">
        <v>1272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2185739</v>
      </c>
      <c r="AH167" s="1">
        <v>8490</v>
      </c>
      <c r="AI167" s="11">
        <f t="shared" si="8"/>
        <v>3311100</v>
      </c>
      <c r="AJ167" s="11">
        <f t="shared" si="9"/>
        <v>3311100</v>
      </c>
      <c r="AK167" s="11">
        <f t="shared" si="10"/>
        <v>0</v>
      </c>
      <c r="AL167" s="11">
        <f t="shared" si="11"/>
        <v>0</v>
      </c>
    </row>
    <row r="168" spans="1:38">
      <c r="A168" t="s">
        <v>404</v>
      </c>
      <c r="B168" t="s">
        <v>151</v>
      </c>
      <c r="C168" t="s">
        <v>152</v>
      </c>
      <c r="D168" t="s">
        <v>137</v>
      </c>
      <c r="E168" t="s">
        <v>138</v>
      </c>
      <c r="F168" t="s">
        <v>138</v>
      </c>
      <c r="G168" t="s">
        <v>153</v>
      </c>
      <c r="H168" s="1">
        <v>1</v>
      </c>
      <c r="I168" t="s">
        <v>48</v>
      </c>
      <c r="J168" s="1">
        <v>33</v>
      </c>
      <c r="K168" s="1">
        <v>33</v>
      </c>
      <c r="L168" s="1">
        <v>3001</v>
      </c>
      <c r="M168" t="s">
        <v>41</v>
      </c>
      <c r="N168" s="1">
        <v>2103458</v>
      </c>
      <c r="O168" s="1">
        <v>2134951</v>
      </c>
      <c r="P168" s="1">
        <v>3171</v>
      </c>
      <c r="Q168" s="1">
        <v>695759</v>
      </c>
      <c r="R168" s="1">
        <v>695759</v>
      </c>
      <c r="S168" s="1">
        <v>3162</v>
      </c>
      <c r="T168" s="1">
        <v>1439192</v>
      </c>
      <c r="U168" s="1">
        <v>9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695759</v>
      </c>
      <c r="AH168" s="1">
        <v>3162</v>
      </c>
      <c r="AI168" s="11">
        <f t="shared" si="8"/>
        <v>1233180</v>
      </c>
      <c r="AJ168" s="11">
        <f t="shared" si="9"/>
        <v>1358760</v>
      </c>
      <c r="AK168" s="11">
        <f t="shared" si="10"/>
        <v>0</v>
      </c>
      <c r="AL168" s="11">
        <f t="shared" si="11"/>
        <v>0</v>
      </c>
    </row>
    <row r="169" spans="1:38">
      <c r="A169" t="s">
        <v>404</v>
      </c>
      <c r="B169" t="s">
        <v>154</v>
      </c>
      <c r="C169" t="s">
        <v>155</v>
      </c>
      <c r="D169" t="s">
        <v>156</v>
      </c>
      <c r="E169" t="s">
        <v>157</v>
      </c>
      <c r="F169" t="s">
        <v>158</v>
      </c>
      <c r="G169" t="s">
        <v>159</v>
      </c>
      <c r="H169" s="1">
        <v>1</v>
      </c>
      <c r="I169" t="s">
        <v>48</v>
      </c>
      <c r="J169" s="1">
        <v>33</v>
      </c>
      <c r="K169" s="1">
        <v>33</v>
      </c>
      <c r="L169" s="1">
        <v>4800</v>
      </c>
      <c r="M169" t="s">
        <v>41</v>
      </c>
      <c r="N169" s="1">
        <v>2421342</v>
      </c>
      <c r="O169" s="1">
        <v>2444857</v>
      </c>
      <c r="P169" s="1">
        <v>4056</v>
      </c>
      <c r="Q169" s="1">
        <v>1670508</v>
      </c>
      <c r="R169" s="1">
        <v>1670508</v>
      </c>
      <c r="S169" s="1">
        <v>3840</v>
      </c>
      <c r="T169" s="1">
        <v>0</v>
      </c>
      <c r="U169" s="1">
        <v>0</v>
      </c>
      <c r="V169" s="1">
        <v>0</v>
      </c>
      <c r="W169" s="1">
        <v>0</v>
      </c>
      <c r="X169" s="1">
        <v>774349.26</v>
      </c>
      <c r="Y169" s="1">
        <v>1055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1670507.74</v>
      </c>
      <c r="AH169" s="1">
        <v>3001</v>
      </c>
      <c r="AI169" s="11">
        <f t="shared" si="8"/>
        <v>1497600</v>
      </c>
      <c r="AJ169" s="11">
        <f t="shared" si="9"/>
        <v>1497600</v>
      </c>
      <c r="AK169" s="11">
        <f t="shared" si="10"/>
        <v>0</v>
      </c>
      <c r="AL169" s="11">
        <f t="shared" si="11"/>
        <v>774349.26</v>
      </c>
    </row>
    <row r="170" spans="1:38">
      <c r="A170" t="s">
        <v>404</v>
      </c>
      <c r="B170" t="s">
        <v>160</v>
      </c>
      <c r="C170" t="s">
        <v>161</v>
      </c>
      <c r="D170" t="s">
        <v>156</v>
      </c>
      <c r="E170" t="s">
        <v>162</v>
      </c>
      <c r="F170" t="s">
        <v>163</v>
      </c>
      <c r="G170" t="s">
        <v>164</v>
      </c>
      <c r="H170" s="1">
        <v>1</v>
      </c>
      <c r="I170" t="s">
        <v>48</v>
      </c>
      <c r="J170" s="1">
        <v>33</v>
      </c>
      <c r="K170" s="1">
        <v>33</v>
      </c>
      <c r="L170" s="1">
        <v>5990</v>
      </c>
      <c r="M170" t="s">
        <v>41</v>
      </c>
      <c r="N170" s="1">
        <v>2494526</v>
      </c>
      <c r="O170" s="1">
        <v>2502360</v>
      </c>
      <c r="P170" s="1">
        <v>5458.5</v>
      </c>
      <c r="Q170" s="1">
        <v>1400269</v>
      </c>
      <c r="R170" s="1">
        <v>1400269</v>
      </c>
      <c r="S170" s="1">
        <v>5107.5</v>
      </c>
      <c r="T170" s="1">
        <v>1102091</v>
      </c>
      <c r="U170" s="1">
        <v>351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1400269</v>
      </c>
      <c r="AH170" s="1">
        <v>5107.5</v>
      </c>
      <c r="AI170" s="11">
        <f t="shared" si="8"/>
        <v>1991925</v>
      </c>
      <c r="AJ170" s="11">
        <f t="shared" si="9"/>
        <v>1991925</v>
      </c>
      <c r="AK170" s="11">
        <f t="shared" si="10"/>
        <v>0</v>
      </c>
      <c r="AL170" s="11">
        <f t="shared" si="11"/>
        <v>0</v>
      </c>
    </row>
    <row r="171" spans="1:38">
      <c r="A171" t="s">
        <v>404</v>
      </c>
      <c r="B171" t="s">
        <v>165</v>
      </c>
      <c r="C171" t="s">
        <v>166</v>
      </c>
      <c r="D171" t="s">
        <v>156</v>
      </c>
      <c r="E171" t="s">
        <v>156</v>
      </c>
      <c r="F171" t="s">
        <v>156</v>
      </c>
      <c r="G171" t="s">
        <v>167</v>
      </c>
      <c r="H171" s="1">
        <v>1</v>
      </c>
      <c r="I171" t="s">
        <v>48</v>
      </c>
      <c r="J171" s="1">
        <v>11</v>
      </c>
      <c r="K171" s="1">
        <v>11</v>
      </c>
      <c r="L171" s="1">
        <v>1055</v>
      </c>
      <c r="M171" t="s">
        <v>41</v>
      </c>
      <c r="N171" s="1">
        <v>520212</v>
      </c>
      <c r="O171" s="1">
        <v>520214</v>
      </c>
      <c r="P171" s="1">
        <v>1000.5</v>
      </c>
      <c r="Q171" s="1">
        <v>276364</v>
      </c>
      <c r="R171" s="1">
        <v>276364</v>
      </c>
      <c r="S171" s="1">
        <v>1000.5</v>
      </c>
      <c r="T171" s="1">
        <v>243850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276364</v>
      </c>
      <c r="AH171" s="1">
        <v>1000.5</v>
      </c>
      <c r="AI171" s="11">
        <f t="shared" si="8"/>
        <v>390195</v>
      </c>
      <c r="AJ171" s="11">
        <f t="shared" si="9"/>
        <v>390195</v>
      </c>
      <c r="AK171" s="11">
        <f t="shared" si="10"/>
        <v>0</v>
      </c>
      <c r="AL171" s="11">
        <f t="shared" si="11"/>
        <v>0</v>
      </c>
    </row>
    <row r="172" spans="1:38">
      <c r="A172" t="s">
        <v>404</v>
      </c>
      <c r="B172" t="s">
        <v>168</v>
      </c>
      <c r="C172" t="s">
        <v>169</v>
      </c>
      <c r="D172" t="s">
        <v>156</v>
      </c>
      <c r="E172" t="s">
        <v>162</v>
      </c>
      <c r="F172" t="s">
        <v>163</v>
      </c>
      <c r="G172" t="s">
        <v>164</v>
      </c>
      <c r="H172" s="1">
        <v>2</v>
      </c>
      <c r="I172" t="s">
        <v>40</v>
      </c>
      <c r="J172" s="1">
        <v>33</v>
      </c>
      <c r="K172" s="1">
        <v>33</v>
      </c>
      <c r="L172" s="1">
        <v>2300</v>
      </c>
      <c r="M172" t="s">
        <v>181</v>
      </c>
      <c r="N172" s="1">
        <v>955908</v>
      </c>
      <c r="O172" s="1">
        <v>964344</v>
      </c>
      <c r="P172" s="1">
        <v>1998</v>
      </c>
      <c r="Q172" s="1">
        <v>715264</v>
      </c>
      <c r="R172" s="1">
        <v>715264</v>
      </c>
      <c r="S172" s="1">
        <v>1840</v>
      </c>
      <c r="T172" s="1">
        <v>0</v>
      </c>
      <c r="U172" s="1">
        <v>0</v>
      </c>
      <c r="V172" s="1">
        <v>0</v>
      </c>
      <c r="W172" s="1">
        <v>0</v>
      </c>
      <c r="X172" s="1">
        <v>249080</v>
      </c>
      <c r="Y172" s="1">
        <v>354.76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715264</v>
      </c>
      <c r="AH172" s="1">
        <v>1643.24</v>
      </c>
      <c r="AI172" s="11">
        <f t="shared" si="8"/>
        <v>717600</v>
      </c>
      <c r="AJ172" s="11">
        <f t="shared" si="9"/>
        <v>717600</v>
      </c>
      <c r="AK172" s="11">
        <f t="shared" si="10"/>
        <v>0</v>
      </c>
      <c r="AL172" s="11">
        <f t="shared" si="11"/>
        <v>249080</v>
      </c>
    </row>
    <row r="173" spans="1:38">
      <c r="A173" t="s">
        <v>404</v>
      </c>
      <c r="B173" t="s">
        <v>170</v>
      </c>
      <c r="C173" t="s">
        <v>171</v>
      </c>
      <c r="D173" t="s">
        <v>156</v>
      </c>
      <c r="E173" t="s">
        <v>156</v>
      </c>
      <c r="F173" t="s">
        <v>156</v>
      </c>
      <c r="G173" t="s">
        <v>172</v>
      </c>
      <c r="H173" s="1">
        <v>1</v>
      </c>
      <c r="I173" t="s">
        <v>48</v>
      </c>
      <c r="J173" s="1">
        <v>33</v>
      </c>
      <c r="K173" s="1">
        <v>33</v>
      </c>
      <c r="L173" s="1">
        <v>4500</v>
      </c>
      <c r="M173" t="s">
        <v>41</v>
      </c>
      <c r="N173" s="1">
        <v>2505017</v>
      </c>
      <c r="O173" s="1">
        <v>2506817</v>
      </c>
      <c r="P173" s="1">
        <v>4188</v>
      </c>
      <c r="Q173" s="1">
        <v>1012073</v>
      </c>
      <c r="R173" s="1">
        <v>1012073</v>
      </c>
      <c r="S173" s="1">
        <v>4188</v>
      </c>
      <c r="T173" s="1">
        <v>1494744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1012073</v>
      </c>
      <c r="AH173" s="1">
        <v>4188</v>
      </c>
      <c r="AI173" s="11">
        <f t="shared" si="8"/>
        <v>1633320</v>
      </c>
      <c r="AJ173" s="11">
        <f t="shared" si="9"/>
        <v>1633320</v>
      </c>
      <c r="AK173" s="11">
        <f t="shared" si="10"/>
        <v>0</v>
      </c>
      <c r="AL173" s="11">
        <f t="shared" si="11"/>
        <v>0</v>
      </c>
    </row>
    <row r="174" spans="1:38">
      <c r="A174" t="s">
        <v>404</v>
      </c>
      <c r="B174" t="s">
        <v>173</v>
      </c>
      <c r="C174" t="s">
        <v>174</v>
      </c>
      <c r="D174" t="s">
        <v>156</v>
      </c>
      <c r="E174" t="s">
        <v>157</v>
      </c>
      <c r="F174" t="s">
        <v>158</v>
      </c>
      <c r="G174" t="s">
        <v>158</v>
      </c>
      <c r="H174" s="1">
        <v>1</v>
      </c>
      <c r="I174" t="s">
        <v>48</v>
      </c>
      <c r="J174" s="1">
        <v>11</v>
      </c>
      <c r="K174" s="1">
        <v>11</v>
      </c>
      <c r="L174" s="1">
        <v>170</v>
      </c>
      <c r="M174" t="s">
        <v>41</v>
      </c>
      <c r="N174" s="1">
        <v>107350</v>
      </c>
      <c r="O174" s="1">
        <v>109060</v>
      </c>
      <c r="P174" s="1">
        <v>223</v>
      </c>
      <c r="Q174" s="1">
        <v>25162</v>
      </c>
      <c r="R174" s="1">
        <v>25162</v>
      </c>
      <c r="S174" s="1">
        <v>189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83898</v>
      </c>
      <c r="AC174" s="1">
        <v>111.16</v>
      </c>
      <c r="AD174" s="1">
        <v>0</v>
      </c>
      <c r="AE174" s="1">
        <v>0</v>
      </c>
      <c r="AF174" s="1">
        <v>0</v>
      </c>
      <c r="AG174" s="1">
        <v>25162</v>
      </c>
      <c r="AH174" s="1">
        <v>111.84</v>
      </c>
      <c r="AI174" s="11">
        <f t="shared" si="8"/>
        <v>73710</v>
      </c>
      <c r="AJ174" s="11">
        <f t="shared" si="9"/>
        <v>88530</v>
      </c>
      <c r="AK174" s="11">
        <f t="shared" si="10"/>
        <v>0</v>
      </c>
      <c r="AL174" s="11">
        <f t="shared" si="11"/>
        <v>83898</v>
      </c>
    </row>
    <row r="175" spans="1:38">
      <c r="A175" t="s">
        <v>404</v>
      </c>
      <c r="B175" t="s">
        <v>177</v>
      </c>
      <c r="C175" t="s">
        <v>178</v>
      </c>
      <c r="D175" t="s">
        <v>156</v>
      </c>
      <c r="E175" t="s">
        <v>156</v>
      </c>
      <c r="F175" t="s">
        <v>179</v>
      </c>
      <c r="G175" t="s">
        <v>180</v>
      </c>
      <c r="H175" s="1">
        <v>1</v>
      </c>
      <c r="I175" t="s">
        <v>48</v>
      </c>
      <c r="J175" s="1">
        <v>33</v>
      </c>
      <c r="K175" s="1">
        <v>33</v>
      </c>
      <c r="L175" s="1">
        <v>6800</v>
      </c>
      <c r="M175" t="s">
        <v>405</v>
      </c>
      <c r="N175" s="1">
        <v>4336180</v>
      </c>
      <c r="O175" s="1">
        <v>4338580</v>
      </c>
      <c r="P175" s="1">
        <v>6468</v>
      </c>
      <c r="Q175" s="1">
        <v>1322096</v>
      </c>
      <c r="R175" s="1">
        <v>1322096</v>
      </c>
      <c r="S175" s="1">
        <v>6354</v>
      </c>
      <c r="T175" s="1">
        <v>375731</v>
      </c>
      <c r="U175" s="1">
        <v>0</v>
      </c>
      <c r="V175" s="1">
        <v>2640753</v>
      </c>
      <c r="W175" s="1">
        <v>114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1322096</v>
      </c>
      <c r="AH175" s="1">
        <v>6354</v>
      </c>
      <c r="AI175" s="11">
        <f t="shared" si="8"/>
        <v>2478060</v>
      </c>
      <c r="AJ175" s="11">
        <f t="shared" si="9"/>
        <v>2478060</v>
      </c>
      <c r="AK175" s="11">
        <f t="shared" si="10"/>
        <v>2640753</v>
      </c>
      <c r="AL175" s="11">
        <f t="shared" si="11"/>
        <v>0</v>
      </c>
    </row>
    <row r="176" spans="1:38">
      <c r="A176" t="s">
        <v>404</v>
      </c>
      <c r="B176" t="s">
        <v>182</v>
      </c>
      <c r="C176" t="s">
        <v>183</v>
      </c>
      <c r="D176" t="s">
        <v>156</v>
      </c>
      <c r="E176" t="s">
        <v>157</v>
      </c>
      <c r="F176" t="s">
        <v>158</v>
      </c>
      <c r="G176" t="s">
        <v>158</v>
      </c>
      <c r="H176" s="1">
        <v>1</v>
      </c>
      <c r="I176" t="s">
        <v>48</v>
      </c>
      <c r="J176" s="1">
        <v>33</v>
      </c>
      <c r="K176" s="1">
        <v>33</v>
      </c>
      <c r="L176" s="1">
        <v>2550</v>
      </c>
      <c r="M176" t="s">
        <v>41</v>
      </c>
      <c r="N176" s="1">
        <v>1097008</v>
      </c>
      <c r="O176" s="1">
        <v>1136227</v>
      </c>
      <c r="P176" s="1">
        <v>2044.5</v>
      </c>
      <c r="Q176" s="1">
        <v>188487</v>
      </c>
      <c r="R176" s="1">
        <v>188487</v>
      </c>
      <c r="S176" s="1">
        <v>2040</v>
      </c>
      <c r="T176" s="1">
        <v>947740</v>
      </c>
      <c r="U176" s="1">
        <v>76.5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188487</v>
      </c>
      <c r="AH176" s="1">
        <v>1968</v>
      </c>
      <c r="AI176" s="11">
        <f t="shared" si="8"/>
        <v>795600</v>
      </c>
      <c r="AJ176" s="11">
        <f t="shared" si="9"/>
        <v>795600</v>
      </c>
      <c r="AK176" s="11">
        <f t="shared" si="10"/>
        <v>0</v>
      </c>
      <c r="AL176" s="11">
        <f t="shared" si="11"/>
        <v>0</v>
      </c>
    </row>
    <row r="177" spans="1:38">
      <c r="A177" t="s">
        <v>404</v>
      </c>
      <c r="B177" t="s">
        <v>184</v>
      </c>
      <c r="C177" t="s">
        <v>185</v>
      </c>
      <c r="D177" t="s">
        <v>156</v>
      </c>
      <c r="E177" t="s">
        <v>162</v>
      </c>
      <c r="F177" t="s">
        <v>163</v>
      </c>
      <c r="G177" t="s">
        <v>164</v>
      </c>
      <c r="H177" s="1">
        <v>1</v>
      </c>
      <c r="I177" t="s">
        <v>48</v>
      </c>
      <c r="J177" s="1">
        <v>33</v>
      </c>
      <c r="K177" s="1">
        <v>33</v>
      </c>
      <c r="L177" s="1">
        <v>7000</v>
      </c>
      <c r="M177" t="s">
        <v>41</v>
      </c>
      <c r="N177" s="1">
        <v>3107797</v>
      </c>
      <c r="O177" s="1">
        <v>3113947</v>
      </c>
      <c r="P177" s="1">
        <v>5926.5</v>
      </c>
      <c r="Q177" s="1">
        <v>703577</v>
      </c>
      <c r="R177" s="1">
        <v>703577</v>
      </c>
      <c r="S177" s="1">
        <v>5600</v>
      </c>
      <c r="T177" s="1">
        <v>1800808</v>
      </c>
      <c r="U177" s="1">
        <v>667</v>
      </c>
      <c r="V177" s="1">
        <v>0</v>
      </c>
      <c r="W177" s="1">
        <v>0</v>
      </c>
      <c r="X177" s="1">
        <v>609562</v>
      </c>
      <c r="Y177" s="1">
        <v>837.71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703577</v>
      </c>
      <c r="AH177" s="1">
        <v>4421.79</v>
      </c>
      <c r="AI177" s="11">
        <f t="shared" si="8"/>
        <v>2184000</v>
      </c>
      <c r="AJ177" s="11">
        <f t="shared" si="9"/>
        <v>2184000</v>
      </c>
      <c r="AK177" s="11">
        <f t="shared" si="10"/>
        <v>0</v>
      </c>
      <c r="AL177" s="11">
        <f t="shared" si="11"/>
        <v>609562</v>
      </c>
    </row>
    <row r="178" spans="1:38">
      <c r="A178" t="s">
        <v>404</v>
      </c>
      <c r="B178" t="s">
        <v>186</v>
      </c>
      <c r="C178" t="s">
        <v>187</v>
      </c>
      <c r="D178" t="s">
        <v>156</v>
      </c>
      <c r="E178" t="s">
        <v>162</v>
      </c>
      <c r="F178" t="s">
        <v>163</v>
      </c>
      <c r="G178" t="s">
        <v>164</v>
      </c>
      <c r="H178" s="1">
        <v>1</v>
      </c>
      <c r="I178" t="s">
        <v>48</v>
      </c>
      <c r="J178" s="1">
        <v>33</v>
      </c>
      <c r="K178" s="1">
        <v>33</v>
      </c>
      <c r="L178" s="1">
        <v>5250</v>
      </c>
      <c r="M178" t="s">
        <v>41</v>
      </c>
      <c r="N178" s="1">
        <v>2909040</v>
      </c>
      <c r="O178" s="1">
        <v>2939200</v>
      </c>
      <c r="P178" s="1">
        <v>4862.72</v>
      </c>
      <c r="Q178" s="1">
        <v>1854979</v>
      </c>
      <c r="R178" s="1">
        <v>1854979</v>
      </c>
      <c r="S178" s="1">
        <v>4200</v>
      </c>
      <c r="T178" s="1">
        <v>0</v>
      </c>
      <c r="U178" s="1">
        <v>0</v>
      </c>
      <c r="V178" s="1">
        <v>0</v>
      </c>
      <c r="W178" s="1">
        <v>0</v>
      </c>
      <c r="X178" s="1">
        <v>1084221</v>
      </c>
      <c r="Y178" s="1">
        <v>973.77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1854979</v>
      </c>
      <c r="AH178" s="1">
        <v>3888.95</v>
      </c>
      <c r="AI178" s="11">
        <f t="shared" si="8"/>
        <v>1638000</v>
      </c>
      <c r="AJ178" s="11">
        <f t="shared" si="9"/>
        <v>1638000</v>
      </c>
      <c r="AK178" s="11">
        <f t="shared" si="10"/>
        <v>0</v>
      </c>
      <c r="AL178" s="11">
        <f t="shared" si="11"/>
        <v>1084221</v>
      </c>
    </row>
    <row r="179" spans="1:38">
      <c r="A179" t="s">
        <v>404</v>
      </c>
      <c r="B179" t="s">
        <v>188</v>
      </c>
      <c r="C179" t="s">
        <v>189</v>
      </c>
      <c r="D179" t="s">
        <v>156</v>
      </c>
      <c r="E179" t="s">
        <v>162</v>
      </c>
      <c r="F179" t="s">
        <v>163</v>
      </c>
      <c r="G179" t="s">
        <v>164</v>
      </c>
      <c r="H179" s="1">
        <v>1</v>
      </c>
      <c r="I179" t="s">
        <v>48</v>
      </c>
      <c r="J179" s="1">
        <v>33</v>
      </c>
      <c r="K179" s="1">
        <v>33</v>
      </c>
      <c r="L179" s="1">
        <v>4990</v>
      </c>
      <c r="M179" t="s">
        <v>41</v>
      </c>
      <c r="N179" s="1">
        <v>2685361</v>
      </c>
      <c r="O179" s="1">
        <v>2701577</v>
      </c>
      <c r="P179" s="1">
        <v>4497</v>
      </c>
      <c r="Q179" s="1">
        <v>283348</v>
      </c>
      <c r="R179" s="1">
        <v>283348</v>
      </c>
      <c r="S179" s="1">
        <v>4251</v>
      </c>
      <c r="T179" s="1">
        <v>2418229</v>
      </c>
      <c r="U179" s="1">
        <v>246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283348</v>
      </c>
      <c r="AH179" s="1">
        <v>4251</v>
      </c>
      <c r="AI179" s="11">
        <f t="shared" si="8"/>
        <v>1657890</v>
      </c>
      <c r="AJ179" s="11">
        <f t="shared" si="9"/>
        <v>1657890</v>
      </c>
      <c r="AK179" s="11">
        <f t="shared" si="10"/>
        <v>0</v>
      </c>
      <c r="AL179" s="11">
        <f t="shared" si="11"/>
        <v>0</v>
      </c>
    </row>
    <row r="180" spans="1:38">
      <c r="A180" t="s">
        <v>404</v>
      </c>
      <c r="B180" t="s">
        <v>190</v>
      </c>
      <c r="C180" t="s">
        <v>191</v>
      </c>
      <c r="D180" t="s">
        <v>156</v>
      </c>
      <c r="E180" t="s">
        <v>162</v>
      </c>
      <c r="F180" t="s">
        <v>163</v>
      </c>
      <c r="G180" t="s">
        <v>164</v>
      </c>
      <c r="H180" s="1">
        <v>1</v>
      </c>
      <c r="I180" t="s">
        <v>48</v>
      </c>
      <c r="J180" s="1">
        <v>33</v>
      </c>
      <c r="K180" s="1">
        <v>33</v>
      </c>
      <c r="L180" s="1">
        <v>7000</v>
      </c>
      <c r="M180" t="s">
        <v>41</v>
      </c>
      <c r="N180" s="1">
        <v>3100237</v>
      </c>
      <c r="O180" s="1">
        <v>3145313</v>
      </c>
      <c r="P180" s="1">
        <v>6043.5</v>
      </c>
      <c r="Q180" s="1">
        <v>1926048</v>
      </c>
      <c r="R180" s="1">
        <v>1926048</v>
      </c>
      <c r="S180" s="1">
        <v>5600</v>
      </c>
      <c r="T180" s="1">
        <v>1219265</v>
      </c>
      <c r="U180" s="1">
        <v>535.5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1926048</v>
      </c>
      <c r="AH180" s="1">
        <v>5508</v>
      </c>
      <c r="AI180" s="11">
        <f t="shared" si="8"/>
        <v>2184000</v>
      </c>
      <c r="AJ180" s="11">
        <f t="shared" si="9"/>
        <v>2184000</v>
      </c>
      <c r="AK180" s="11">
        <f t="shared" si="10"/>
        <v>0</v>
      </c>
      <c r="AL180" s="11">
        <f t="shared" si="11"/>
        <v>0</v>
      </c>
    </row>
    <row r="181" spans="1:38">
      <c r="A181" t="s">
        <v>404</v>
      </c>
      <c r="B181" t="s">
        <v>194</v>
      </c>
      <c r="C181" t="s">
        <v>195</v>
      </c>
      <c r="D181" t="s">
        <v>196</v>
      </c>
      <c r="E181" t="s">
        <v>196</v>
      </c>
      <c r="F181" t="s">
        <v>196</v>
      </c>
      <c r="G181" t="s">
        <v>197</v>
      </c>
      <c r="H181" s="1">
        <v>1</v>
      </c>
      <c r="I181" t="s">
        <v>48</v>
      </c>
      <c r="J181" s="1">
        <v>33</v>
      </c>
      <c r="K181" s="1">
        <v>33</v>
      </c>
      <c r="L181" s="1">
        <v>9990</v>
      </c>
      <c r="M181" t="s">
        <v>41</v>
      </c>
      <c r="N181" s="1">
        <v>6997719</v>
      </c>
      <c r="O181" s="1">
        <v>7040291</v>
      </c>
      <c r="P181" s="1">
        <v>11454</v>
      </c>
      <c r="Q181" s="1">
        <v>3795768</v>
      </c>
      <c r="R181" s="1">
        <v>3795768</v>
      </c>
      <c r="S181" s="1">
        <v>11454</v>
      </c>
      <c r="T181" s="1">
        <v>3244523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3795768</v>
      </c>
      <c r="AH181" s="1">
        <v>11454</v>
      </c>
      <c r="AI181" s="11">
        <f t="shared" si="8"/>
        <v>4467060</v>
      </c>
      <c r="AJ181" s="11">
        <f t="shared" si="9"/>
        <v>5608980</v>
      </c>
      <c r="AK181" s="11">
        <f t="shared" si="10"/>
        <v>0</v>
      </c>
      <c r="AL181" s="11">
        <f t="shared" si="11"/>
        <v>0</v>
      </c>
    </row>
    <row r="182" spans="1:38">
      <c r="A182" t="s">
        <v>404</v>
      </c>
      <c r="B182" t="s">
        <v>198</v>
      </c>
      <c r="C182" t="s">
        <v>199</v>
      </c>
      <c r="D182" t="s">
        <v>196</v>
      </c>
      <c r="E182" t="s">
        <v>200</v>
      </c>
      <c r="F182" t="s">
        <v>201</v>
      </c>
      <c r="G182" t="s">
        <v>202</v>
      </c>
      <c r="H182" s="1">
        <v>1</v>
      </c>
      <c r="I182" t="s">
        <v>48</v>
      </c>
      <c r="J182" s="1">
        <v>132</v>
      </c>
      <c r="K182" s="1">
        <v>132</v>
      </c>
      <c r="L182" s="1">
        <v>23000</v>
      </c>
      <c r="M182" t="s">
        <v>41</v>
      </c>
      <c r="N182" s="1">
        <v>13655786</v>
      </c>
      <c r="O182" s="1">
        <v>13667805</v>
      </c>
      <c r="P182" s="1">
        <v>21780</v>
      </c>
      <c r="Q182" s="1">
        <v>5611537</v>
      </c>
      <c r="R182" s="1">
        <v>5611537</v>
      </c>
      <c r="S182" s="1">
        <v>20088</v>
      </c>
      <c r="T182" s="1">
        <v>4689784</v>
      </c>
      <c r="U182" s="1">
        <v>1674</v>
      </c>
      <c r="V182" s="1">
        <v>3366484</v>
      </c>
      <c r="W182" s="1">
        <v>18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5611537</v>
      </c>
      <c r="AH182" s="1">
        <v>20088</v>
      </c>
      <c r="AI182" s="11">
        <f t="shared" si="8"/>
        <v>7834320</v>
      </c>
      <c r="AJ182" s="11">
        <f t="shared" si="9"/>
        <v>7834320</v>
      </c>
      <c r="AK182" s="11">
        <f t="shared" si="10"/>
        <v>3366484</v>
      </c>
      <c r="AL182" s="11">
        <f t="shared" si="11"/>
        <v>0</v>
      </c>
    </row>
    <row r="183" spans="1:38">
      <c r="A183" t="s">
        <v>404</v>
      </c>
      <c r="B183" t="s">
        <v>203</v>
      </c>
      <c r="C183" t="s">
        <v>195</v>
      </c>
      <c r="D183" t="s">
        <v>196</v>
      </c>
      <c r="E183" t="s">
        <v>196</v>
      </c>
      <c r="F183" t="s">
        <v>196</v>
      </c>
      <c r="G183" t="s">
        <v>197</v>
      </c>
      <c r="H183" s="1">
        <v>1</v>
      </c>
      <c r="I183" t="s">
        <v>48</v>
      </c>
      <c r="J183" s="1">
        <v>33</v>
      </c>
      <c r="K183" s="1">
        <v>33</v>
      </c>
      <c r="L183" s="1">
        <v>9990</v>
      </c>
      <c r="M183" t="s">
        <v>41</v>
      </c>
      <c r="N183" s="1">
        <v>5477379</v>
      </c>
      <c r="O183" s="1">
        <v>5488098</v>
      </c>
      <c r="P183" s="1">
        <v>9786</v>
      </c>
      <c r="Q183" s="1">
        <v>3222922</v>
      </c>
      <c r="R183" s="1">
        <v>3222922</v>
      </c>
      <c r="S183" s="1">
        <v>9732</v>
      </c>
      <c r="T183" s="1">
        <v>2265176</v>
      </c>
      <c r="U183" s="1">
        <v>54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</v>
      </c>
      <c r="AG183" s="1">
        <v>3222922</v>
      </c>
      <c r="AH183" s="1">
        <v>9732</v>
      </c>
      <c r="AI183" s="11">
        <f t="shared" si="8"/>
        <v>3795480</v>
      </c>
      <c r="AJ183" s="11">
        <f t="shared" si="9"/>
        <v>3795480</v>
      </c>
      <c r="AK183" s="11">
        <f t="shared" si="10"/>
        <v>0</v>
      </c>
      <c r="AL183" s="11">
        <f t="shared" si="11"/>
        <v>0</v>
      </c>
    </row>
    <row r="184" spans="1:38">
      <c r="A184" t="s">
        <v>404</v>
      </c>
      <c r="B184" t="s">
        <v>204</v>
      </c>
      <c r="C184" t="s">
        <v>205</v>
      </c>
      <c r="D184" t="s">
        <v>196</v>
      </c>
      <c r="E184" t="s">
        <v>200</v>
      </c>
      <c r="F184" t="s">
        <v>200</v>
      </c>
      <c r="G184" t="s">
        <v>206</v>
      </c>
      <c r="H184" s="1">
        <v>1</v>
      </c>
      <c r="I184" t="s">
        <v>48</v>
      </c>
      <c r="J184" s="1">
        <v>33</v>
      </c>
      <c r="K184" s="1">
        <v>33</v>
      </c>
      <c r="L184" s="1">
        <v>9999</v>
      </c>
      <c r="M184" t="s">
        <v>41</v>
      </c>
      <c r="N184" s="1">
        <v>6121240</v>
      </c>
      <c r="O184" s="1">
        <v>6121770</v>
      </c>
      <c r="P184" s="1">
        <v>10014</v>
      </c>
      <c r="Q184" s="1">
        <v>2167194</v>
      </c>
      <c r="R184" s="1">
        <v>2167194</v>
      </c>
      <c r="S184" s="1">
        <v>8633.59</v>
      </c>
      <c r="T184" s="1">
        <v>2474521</v>
      </c>
      <c r="U184" s="1">
        <v>185.6</v>
      </c>
      <c r="V184" s="1">
        <v>0</v>
      </c>
      <c r="W184" s="1">
        <v>0</v>
      </c>
      <c r="X184" s="1">
        <v>0</v>
      </c>
      <c r="Y184" s="1">
        <v>0</v>
      </c>
      <c r="Z184" s="1">
        <v>368424</v>
      </c>
      <c r="AA184" s="1">
        <v>412.47</v>
      </c>
      <c r="AB184" s="1">
        <v>1111631</v>
      </c>
      <c r="AC184" s="1">
        <v>782.34</v>
      </c>
      <c r="AD184" s="1">
        <v>0</v>
      </c>
      <c r="AE184" s="1">
        <v>0</v>
      </c>
      <c r="AF184" s="1">
        <v>0</v>
      </c>
      <c r="AG184" s="1">
        <v>2167194</v>
      </c>
      <c r="AH184" s="1">
        <v>8633.59</v>
      </c>
      <c r="AI184" s="11">
        <f t="shared" si="8"/>
        <v>3367100.1</v>
      </c>
      <c r="AJ184" s="11">
        <f t="shared" si="9"/>
        <v>3367100.1</v>
      </c>
      <c r="AK184" s="11">
        <f t="shared" si="10"/>
        <v>0</v>
      </c>
      <c r="AL184" s="11">
        <f t="shared" si="11"/>
        <v>1480055</v>
      </c>
    </row>
    <row r="185" spans="1:38">
      <c r="A185" t="s">
        <v>404</v>
      </c>
      <c r="B185" t="s">
        <v>207</v>
      </c>
      <c r="C185" t="s">
        <v>208</v>
      </c>
      <c r="D185" t="s">
        <v>196</v>
      </c>
      <c r="E185" t="s">
        <v>200</v>
      </c>
      <c r="F185" t="s">
        <v>200</v>
      </c>
      <c r="G185" t="s">
        <v>206</v>
      </c>
      <c r="H185" s="1">
        <v>1</v>
      </c>
      <c r="I185" t="s">
        <v>48</v>
      </c>
      <c r="J185" s="1">
        <v>132</v>
      </c>
      <c r="K185" s="1">
        <v>132</v>
      </c>
      <c r="L185" s="1">
        <v>25000</v>
      </c>
      <c r="M185" t="s">
        <v>41</v>
      </c>
      <c r="N185" s="1">
        <v>15618290</v>
      </c>
      <c r="O185" s="1">
        <v>15619920</v>
      </c>
      <c r="P185" s="1">
        <v>24696</v>
      </c>
      <c r="Q185" s="1">
        <v>3647315</v>
      </c>
      <c r="R185" s="1">
        <v>3647315</v>
      </c>
      <c r="S185" s="1">
        <v>22463.49</v>
      </c>
      <c r="T185" s="1">
        <v>1073363</v>
      </c>
      <c r="U185" s="1">
        <v>0</v>
      </c>
      <c r="V185" s="1">
        <v>9579826</v>
      </c>
      <c r="W185" s="1">
        <v>342</v>
      </c>
      <c r="X185" s="1">
        <v>0</v>
      </c>
      <c r="Y185" s="1">
        <v>0</v>
      </c>
      <c r="Z185" s="1">
        <v>345112</v>
      </c>
      <c r="AA185" s="1">
        <v>481.5</v>
      </c>
      <c r="AB185" s="1">
        <v>974304</v>
      </c>
      <c r="AC185" s="1">
        <v>1409.01</v>
      </c>
      <c r="AD185" s="1">
        <v>0</v>
      </c>
      <c r="AE185" s="1">
        <v>0</v>
      </c>
      <c r="AF185" s="1">
        <v>0</v>
      </c>
      <c r="AG185" s="1">
        <v>3647315</v>
      </c>
      <c r="AH185" s="1">
        <v>22463.49</v>
      </c>
      <c r="AI185" s="11">
        <f t="shared" si="8"/>
        <v>8760761.1000000015</v>
      </c>
      <c r="AJ185" s="11">
        <f t="shared" si="9"/>
        <v>8760761.1000000015</v>
      </c>
      <c r="AK185" s="11">
        <f t="shared" si="10"/>
        <v>9579826</v>
      </c>
      <c r="AL185" s="11">
        <f t="shared" si="11"/>
        <v>1319416</v>
      </c>
    </row>
    <row r="186" spans="1:38">
      <c r="A186" t="s">
        <v>404</v>
      </c>
      <c r="B186" t="s">
        <v>209</v>
      </c>
      <c r="C186" t="s">
        <v>210</v>
      </c>
      <c r="D186" t="s">
        <v>211</v>
      </c>
      <c r="E186" t="s">
        <v>212</v>
      </c>
      <c r="F186" t="s">
        <v>213</v>
      </c>
      <c r="G186" t="s">
        <v>214</v>
      </c>
      <c r="H186" s="1">
        <v>1</v>
      </c>
      <c r="I186" t="s">
        <v>48</v>
      </c>
      <c r="J186" s="1">
        <v>33</v>
      </c>
      <c r="K186" s="1">
        <v>33</v>
      </c>
      <c r="L186" s="1">
        <v>5300</v>
      </c>
      <c r="M186" t="s">
        <v>41</v>
      </c>
      <c r="N186" s="1">
        <v>2589038</v>
      </c>
      <c r="O186" s="1">
        <v>2589041</v>
      </c>
      <c r="P186" s="1">
        <v>4136.25</v>
      </c>
      <c r="Q186" s="1">
        <v>539021</v>
      </c>
      <c r="R186" s="1">
        <v>539021</v>
      </c>
      <c r="S186" s="1">
        <v>4240</v>
      </c>
      <c r="T186" s="1">
        <v>1170222</v>
      </c>
      <c r="U186" s="1">
        <v>743</v>
      </c>
      <c r="V186" s="1">
        <v>0</v>
      </c>
      <c r="W186" s="1">
        <v>0</v>
      </c>
      <c r="X186" s="1">
        <v>879798</v>
      </c>
      <c r="Y186" s="1">
        <v>600.41999999999996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539021</v>
      </c>
      <c r="AH186" s="1">
        <v>2792.83</v>
      </c>
      <c r="AI186" s="11">
        <f t="shared" si="8"/>
        <v>1653600</v>
      </c>
      <c r="AJ186" s="11">
        <f t="shared" si="9"/>
        <v>1653600</v>
      </c>
      <c r="AK186" s="11">
        <f t="shared" si="10"/>
        <v>0</v>
      </c>
      <c r="AL186" s="11">
        <f t="shared" si="11"/>
        <v>879798</v>
      </c>
    </row>
    <row r="187" spans="1:38">
      <c r="A187" t="s">
        <v>404</v>
      </c>
      <c r="B187" t="s">
        <v>215</v>
      </c>
      <c r="C187" t="s">
        <v>216</v>
      </c>
      <c r="D187" t="s">
        <v>211</v>
      </c>
      <c r="E187" t="s">
        <v>217</v>
      </c>
      <c r="F187" t="s">
        <v>217</v>
      </c>
      <c r="G187" t="s">
        <v>218</v>
      </c>
      <c r="H187" s="1">
        <v>1</v>
      </c>
      <c r="I187" t="s">
        <v>219</v>
      </c>
      <c r="J187" s="1">
        <v>132</v>
      </c>
      <c r="K187" s="1">
        <v>132</v>
      </c>
      <c r="L187" s="1">
        <v>33500</v>
      </c>
      <c r="M187" t="s">
        <v>41</v>
      </c>
      <c r="N187" s="1">
        <v>21984000</v>
      </c>
      <c r="O187" s="1">
        <v>22200000</v>
      </c>
      <c r="P187" s="1">
        <v>33006</v>
      </c>
      <c r="Q187" s="1">
        <v>20765665</v>
      </c>
      <c r="R187" s="1">
        <v>20765665</v>
      </c>
      <c r="S187" s="1">
        <v>31259.77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685047</v>
      </c>
      <c r="AA187" s="1">
        <v>899.89</v>
      </c>
      <c r="AB187" s="1">
        <v>749288</v>
      </c>
      <c r="AC187" s="1">
        <v>846.34</v>
      </c>
      <c r="AD187" s="1">
        <v>0</v>
      </c>
      <c r="AE187" s="1">
        <v>0</v>
      </c>
      <c r="AF187" s="1">
        <v>0</v>
      </c>
      <c r="AG187" s="1">
        <v>20765665</v>
      </c>
      <c r="AH187" s="1">
        <v>31259.77</v>
      </c>
      <c r="AI187" s="11">
        <f t="shared" si="8"/>
        <v>12191310.300000001</v>
      </c>
      <c r="AJ187" s="11">
        <f t="shared" si="9"/>
        <v>12191310.300000001</v>
      </c>
      <c r="AK187" s="11">
        <f t="shared" si="10"/>
        <v>0</v>
      </c>
      <c r="AL187" s="11">
        <f t="shared" si="11"/>
        <v>1434335</v>
      </c>
    </row>
    <row r="188" spans="1:38">
      <c r="A188" t="s">
        <v>404</v>
      </c>
      <c r="B188" t="s">
        <v>220</v>
      </c>
      <c r="C188" t="s">
        <v>221</v>
      </c>
      <c r="D188" t="s">
        <v>211</v>
      </c>
      <c r="E188" t="s">
        <v>217</v>
      </c>
      <c r="F188" t="s">
        <v>222</v>
      </c>
      <c r="G188" t="s">
        <v>223</v>
      </c>
      <c r="H188" s="1">
        <v>1</v>
      </c>
      <c r="I188" t="s">
        <v>219</v>
      </c>
      <c r="J188" s="1">
        <v>132</v>
      </c>
      <c r="K188" s="1">
        <v>132</v>
      </c>
      <c r="L188" s="1">
        <v>33500</v>
      </c>
      <c r="M188" t="s">
        <v>41</v>
      </c>
      <c r="N188" s="1">
        <v>22596000</v>
      </c>
      <c r="O188" s="1">
        <v>22773000</v>
      </c>
      <c r="P188" s="1">
        <v>33519</v>
      </c>
      <c r="Q188" s="1">
        <v>21425197</v>
      </c>
      <c r="R188" s="1">
        <v>21425197</v>
      </c>
      <c r="S188" s="1">
        <v>32370.639999999999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598515</v>
      </c>
      <c r="AA188" s="1">
        <v>672.06</v>
      </c>
      <c r="AB188" s="1">
        <v>749288</v>
      </c>
      <c r="AC188" s="1">
        <v>476.3</v>
      </c>
      <c r="AD188" s="1">
        <v>0</v>
      </c>
      <c r="AE188" s="1">
        <v>0</v>
      </c>
      <c r="AF188" s="1">
        <v>0</v>
      </c>
      <c r="AG188" s="1">
        <v>21425197</v>
      </c>
      <c r="AH188" s="1">
        <v>32370.639999999999</v>
      </c>
      <c r="AI188" s="11">
        <f t="shared" si="8"/>
        <v>12624549.6</v>
      </c>
      <c r="AJ188" s="11">
        <f t="shared" si="9"/>
        <v>12624549.6</v>
      </c>
      <c r="AK188" s="11">
        <f t="shared" si="10"/>
        <v>0</v>
      </c>
      <c r="AL188" s="11">
        <f t="shared" si="11"/>
        <v>1347803</v>
      </c>
    </row>
    <row r="189" spans="1:38">
      <c r="A189" t="s">
        <v>404</v>
      </c>
      <c r="B189" t="s">
        <v>224</v>
      </c>
      <c r="C189" t="s">
        <v>225</v>
      </c>
      <c r="D189" t="s">
        <v>211</v>
      </c>
      <c r="E189" t="s">
        <v>217</v>
      </c>
      <c r="F189" t="s">
        <v>222</v>
      </c>
      <c r="G189" t="s">
        <v>223</v>
      </c>
      <c r="H189" s="1">
        <v>1</v>
      </c>
      <c r="I189" t="s">
        <v>219</v>
      </c>
      <c r="J189" s="1">
        <v>132</v>
      </c>
      <c r="K189" s="1">
        <v>132</v>
      </c>
      <c r="L189" s="1">
        <v>30700</v>
      </c>
      <c r="M189" t="s">
        <v>41</v>
      </c>
      <c r="N189" s="1">
        <v>20709000</v>
      </c>
      <c r="O189" s="1">
        <v>20865000</v>
      </c>
      <c r="P189" s="1">
        <v>30600</v>
      </c>
      <c r="Q189" s="1">
        <v>20107842</v>
      </c>
      <c r="R189" s="1">
        <v>20107842</v>
      </c>
      <c r="S189" s="1">
        <v>29624.29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757158</v>
      </c>
      <c r="AA189" s="1">
        <v>975.71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20107842</v>
      </c>
      <c r="AH189" s="1">
        <v>29624.29</v>
      </c>
      <c r="AI189" s="11">
        <f t="shared" si="8"/>
        <v>11553473.1</v>
      </c>
      <c r="AJ189" s="11">
        <f t="shared" si="9"/>
        <v>11553473.1</v>
      </c>
      <c r="AK189" s="11">
        <f t="shared" si="10"/>
        <v>0</v>
      </c>
      <c r="AL189" s="11">
        <f t="shared" si="11"/>
        <v>757158</v>
      </c>
    </row>
    <row r="190" spans="1:38">
      <c r="A190" t="s">
        <v>404</v>
      </c>
      <c r="B190" t="s">
        <v>226</v>
      </c>
      <c r="C190" t="s">
        <v>227</v>
      </c>
      <c r="D190" t="s">
        <v>211</v>
      </c>
      <c r="E190" t="s">
        <v>212</v>
      </c>
      <c r="F190" t="s">
        <v>213</v>
      </c>
      <c r="G190" t="s">
        <v>214</v>
      </c>
      <c r="H190" s="1">
        <v>1</v>
      </c>
      <c r="I190" t="s">
        <v>48</v>
      </c>
      <c r="J190" s="1">
        <v>33</v>
      </c>
      <c r="K190" s="1">
        <v>33</v>
      </c>
      <c r="L190" s="1">
        <v>1515</v>
      </c>
      <c r="M190" t="s">
        <v>41</v>
      </c>
      <c r="N190" s="1">
        <v>491760</v>
      </c>
      <c r="O190" s="1">
        <v>493960</v>
      </c>
      <c r="P190" s="1">
        <v>1161</v>
      </c>
      <c r="Q190" s="1">
        <v>158377</v>
      </c>
      <c r="R190" s="1">
        <v>158377</v>
      </c>
      <c r="S190" s="1">
        <v>1212</v>
      </c>
      <c r="T190" s="1">
        <v>0</v>
      </c>
      <c r="U190" s="1">
        <v>0</v>
      </c>
      <c r="V190" s="1">
        <v>0</v>
      </c>
      <c r="W190" s="1">
        <v>0</v>
      </c>
      <c r="X190" s="1">
        <v>335583</v>
      </c>
      <c r="Y190" s="1">
        <v>510.48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0</v>
      </c>
      <c r="AF190" s="1">
        <v>0</v>
      </c>
      <c r="AG190" s="1">
        <v>158377</v>
      </c>
      <c r="AH190" s="1">
        <v>650.52</v>
      </c>
      <c r="AI190" s="11">
        <f t="shared" si="8"/>
        <v>472680</v>
      </c>
      <c r="AJ190" s="11">
        <f t="shared" si="9"/>
        <v>472680</v>
      </c>
      <c r="AK190" s="11">
        <f t="shared" si="10"/>
        <v>0</v>
      </c>
      <c r="AL190" s="11">
        <f t="shared" si="11"/>
        <v>335583</v>
      </c>
    </row>
    <row r="191" spans="1:38">
      <c r="A191" t="s">
        <v>404</v>
      </c>
      <c r="B191" t="s">
        <v>228</v>
      </c>
      <c r="C191" t="s">
        <v>229</v>
      </c>
      <c r="D191" t="s">
        <v>230</v>
      </c>
      <c r="E191" t="s">
        <v>231</v>
      </c>
      <c r="F191" t="s">
        <v>232</v>
      </c>
      <c r="G191" t="s">
        <v>232</v>
      </c>
      <c r="H191" s="1">
        <v>1</v>
      </c>
      <c r="I191" t="s">
        <v>48</v>
      </c>
      <c r="J191" s="1">
        <v>33</v>
      </c>
      <c r="K191" s="1">
        <v>33</v>
      </c>
      <c r="L191" s="1">
        <v>4990</v>
      </c>
      <c r="M191" t="s">
        <v>41</v>
      </c>
      <c r="N191" s="1">
        <v>3058460</v>
      </c>
      <c r="O191" s="1">
        <v>3069110</v>
      </c>
      <c r="P191" s="1">
        <v>5142</v>
      </c>
      <c r="Q191" s="1">
        <v>976326</v>
      </c>
      <c r="R191" s="1">
        <v>976326</v>
      </c>
      <c r="S191" s="1">
        <v>4639.24</v>
      </c>
      <c r="T191" s="1">
        <v>1846986</v>
      </c>
      <c r="U191" s="1">
        <v>161.01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245798</v>
      </c>
      <c r="AC191" s="1">
        <v>341.75</v>
      </c>
      <c r="AD191" s="1">
        <v>0</v>
      </c>
      <c r="AE191" s="1">
        <v>0</v>
      </c>
      <c r="AF191" s="1">
        <v>0</v>
      </c>
      <c r="AG191" s="1">
        <v>976326</v>
      </c>
      <c r="AH191" s="1">
        <v>4639.24</v>
      </c>
      <c r="AI191" s="11">
        <f t="shared" si="8"/>
        <v>1809303.5999999999</v>
      </c>
      <c r="AJ191" s="11">
        <f t="shared" si="9"/>
        <v>1809303.5999999999</v>
      </c>
      <c r="AK191" s="11">
        <f t="shared" si="10"/>
        <v>0</v>
      </c>
      <c r="AL191" s="11">
        <f t="shared" si="11"/>
        <v>245798</v>
      </c>
    </row>
    <row r="192" spans="1:38">
      <c r="A192" t="s">
        <v>404</v>
      </c>
      <c r="B192" t="s">
        <v>235</v>
      </c>
      <c r="C192" t="s">
        <v>236</v>
      </c>
      <c r="D192" t="s">
        <v>230</v>
      </c>
      <c r="E192" t="s">
        <v>231</v>
      </c>
      <c r="F192" t="s">
        <v>232</v>
      </c>
      <c r="G192" t="s">
        <v>232</v>
      </c>
      <c r="H192" s="1">
        <v>1</v>
      </c>
      <c r="I192" t="s">
        <v>48</v>
      </c>
      <c r="J192" s="1">
        <v>33</v>
      </c>
      <c r="K192" s="1">
        <v>33</v>
      </c>
      <c r="L192" s="1">
        <v>9800</v>
      </c>
      <c r="M192" t="s">
        <v>41</v>
      </c>
      <c r="N192" s="1">
        <v>5503781</v>
      </c>
      <c r="O192" s="1">
        <v>5536086</v>
      </c>
      <c r="P192" s="1">
        <v>9408</v>
      </c>
      <c r="Q192" s="1">
        <v>2774942</v>
      </c>
      <c r="R192" s="1">
        <v>2774942</v>
      </c>
      <c r="S192" s="1">
        <v>9408</v>
      </c>
      <c r="T192" s="1">
        <v>2761144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2774942</v>
      </c>
      <c r="AH192" s="1">
        <v>9408</v>
      </c>
      <c r="AI192" s="11">
        <f t="shared" si="8"/>
        <v>3669120</v>
      </c>
      <c r="AJ192" s="11">
        <f t="shared" si="9"/>
        <v>3669120</v>
      </c>
      <c r="AK192" s="11">
        <f t="shared" si="10"/>
        <v>0</v>
      </c>
      <c r="AL192" s="11">
        <f t="shared" si="11"/>
        <v>0</v>
      </c>
    </row>
    <row r="193" spans="1:38">
      <c r="A193" t="s">
        <v>404</v>
      </c>
      <c r="B193" t="s">
        <v>237</v>
      </c>
      <c r="C193" t="s">
        <v>238</v>
      </c>
      <c r="D193" t="s">
        <v>230</v>
      </c>
      <c r="E193" t="s">
        <v>231</v>
      </c>
      <c r="F193" t="s">
        <v>232</v>
      </c>
      <c r="G193" t="s">
        <v>232</v>
      </c>
      <c r="H193" s="1">
        <v>1</v>
      </c>
      <c r="I193" t="s">
        <v>48</v>
      </c>
      <c r="J193" s="1">
        <v>33</v>
      </c>
      <c r="K193" s="1">
        <v>33</v>
      </c>
      <c r="L193" s="1">
        <v>4500</v>
      </c>
      <c r="M193" t="s">
        <v>41</v>
      </c>
      <c r="N193" s="1">
        <v>2853050</v>
      </c>
      <c r="O193" s="1">
        <v>2864140</v>
      </c>
      <c r="P193" s="1">
        <v>4494</v>
      </c>
      <c r="Q193" s="1">
        <v>1387745</v>
      </c>
      <c r="R193" s="1">
        <v>1387745</v>
      </c>
      <c r="S193" s="1">
        <v>4494</v>
      </c>
      <c r="T193" s="1">
        <v>1476395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1387745</v>
      </c>
      <c r="AH193" s="1">
        <v>4494</v>
      </c>
      <c r="AI193" s="11">
        <f t="shared" si="8"/>
        <v>1752660</v>
      </c>
      <c r="AJ193" s="11">
        <f t="shared" si="9"/>
        <v>1752660</v>
      </c>
      <c r="AK193" s="11">
        <f t="shared" si="10"/>
        <v>0</v>
      </c>
      <c r="AL193" s="11">
        <f t="shared" si="11"/>
        <v>0</v>
      </c>
    </row>
    <row r="194" spans="1:38">
      <c r="A194" t="s">
        <v>404</v>
      </c>
      <c r="B194" t="s">
        <v>239</v>
      </c>
      <c r="C194" t="s">
        <v>240</v>
      </c>
      <c r="D194" t="s">
        <v>230</v>
      </c>
      <c r="E194" t="s">
        <v>231</v>
      </c>
      <c r="F194" t="s">
        <v>231</v>
      </c>
      <c r="G194" t="s">
        <v>241</v>
      </c>
      <c r="H194" s="1">
        <v>1</v>
      </c>
      <c r="I194" t="s">
        <v>48</v>
      </c>
      <c r="J194" s="1">
        <v>33</v>
      </c>
      <c r="K194" s="1">
        <v>33</v>
      </c>
      <c r="L194" s="1">
        <v>9990</v>
      </c>
      <c r="M194" t="s">
        <v>41</v>
      </c>
      <c r="N194" s="1">
        <v>5539162</v>
      </c>
      <c r="O194" s="1">
        <v>5570669</v>
      </c>
      <c r="P194" s="1">
        <v>9078</v>
      </c>
      <c r="Q194" s="1">
        <v>3035659</v>
      </c>
      <c r="R194" s="1">
        <v>3035659</v>
      </c>
      <c r="S194" s="1">
        <v>9078</v>
      </c>
      <c r="T194" s="1">
        <v>2535010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3035659</v>
      </c>
      <c r="AH194" s="1">
        <v>9078</v>
      </c>
      <c r="AI194" s="11">
        <f t="shared" si="8"/>
        <v>3540420</v>
      </c>
      <c r="AJ194" s="11">
        <f t="shared" si="9"/>
        <v>3540420</v>
      </c>
      <c r="AK194" s="11">
        <f t="shared" si="10"/>
        <v>0</v>
      </c>
      <c r="AL194" s="11">
        <f t="shared" si="11"/>
        <v>0</v>
      </c>
    </row>
    <row r="195" spans="1:38">
      <c r="A195" t="s">
        <v>404</v>
      </c>
      <c r="B195" t="s">
        <v>242</v>
      </c>
      <c r="C195" t="s">
        <v>243</v>
      </c>
      <c r="D195" t="s">
        <v>230</v>
      </c>
      <c r="E195" t="s">
        <v>231</v>
      </c>
      <c r="F195" t="s">
        <v>232</v>
      </c>
      <c r="G195" t="s">
        <v>232</v>
      </c>
      <c r="H195" s="1">
        <v>1</v>
      </c>
      <c r="I195" t="s">
        <v>48</v>
      </c>
      <c r="J195" s="1">
        <v>132</v>
      </c>
      <c r="K195" s="1">
        <v>132</v>
      </c>
      <c r="L195" s="1">
        <v>11500</v>
      </c>
      <c r="M195" t="s">
        <v>41</v>
      </c>
      <c r="N195" s="1">
        <v>5781321</v>
      </c>
      <c r="O195" s="1">
        <v>5813771</v>
      </c>
      <c r="P195" s="1">
        <v>11214</v>
      </c>
      <c r="Q195" s="1">
        <v>2656911</v>
      </c>
      <c r="R195" s="1">
        <v>2656911</v>
      </c>
      <c r="S195" s="1">
        <v>11178</v>
      </c>
      <c r="T195" s="1">
        <v>3156860</v>
      </c>
      <c r="U195" s="1">
        <v>36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2656911</v>
      </c>
      <c r="AH195" s="1">
        <v>11178</v>
      </c>
      <c r="AI195" s="11">
        <f t="shared" ref="AI195:AI258" si="12">S195*390</f>
        <v>4359420</v>
      </c>
      <c r="AJ195" s="11">
        <f t="shared" ref="AJ195:AJ258" si="13">IF(S195&lt;L195,S195*390,S195*390+(S195-L195)*2*390)</f>
        <v>4359420</v>
      </c>
      <c r="AK195" s="11">
        <f t="shared" ref="AK195:AK258" si="14">V195</f>
        <v>0</v>
      </c>
      <c r="AL195" s="11">
        <f t="shared" ref="AL195:AL258" si="15">SUM(X195,Z195,AB195)</f>
        <v>0</v>
      </c>
    </row>
    <row r="196" spans="1:38">
      <c r="A196" t="s">
        <v>404</v>
      </c>
      <c r="B196" t="s">
        <v>244</v>
      </c>
      <c r="C196" t="s">
        <v>245</v>
      </c>
      <c r="D196" t="s">
        <v>230</v>
      </c>
      <c r="E196" t="s">
        <v>231</v>
      </c>
      <c r="F196" t="s">
        <v>232</v>
      </c>
      <c r="G196" t="s">
        <v>232</v>
      </c>
      <c r="H196" s="1">
        <v>1</v>
      </c>
      <c r="I196" t="s">
        <v>48</v>
      </c>
      <c r="J196" s="1">
        <v>33</v>
      </c>
      <c r="K196" s="1">
        <v>33</v>
      </c>
      <c r="L196" s="1">
        <v>4500</v>
      </c>
      <c r="M196" t="s">
        <v>41</v>
      </c>
      <c r="N196" s="1">
        <v>2692515</v>
      </c>
      <c r="O196" s="1">
        <v>2692517</v>
      </c>
      <c r="P196" s="1">
        <v>4395</v>
      </c>
      <c r="Q196" s="1">
        <v>716086</v>
      </c>
      <c r="R196" s="1">
        <v>716086</v>
      </c>
      <c r="S196" s="1">
        <v>4308</v>
      </c>
      <c r="T196" s="1">
        <v>1976431</v>
      </c>
      <c r="U196" s="1">
        <v>87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0</v>
      </c>
      <c r="AG196" s="1">
        <v>716086</v>
      </c>
      <c r="AH196" s="1">
        <v>4308</v>
      </c>
      <c r="AI196" s="11">
        <f t="shared" si="12"/>
        <v>1680120</v>
      </c>
      <c r="AJ196" s="11">
        <f t="shared" si="13"/>
        <v>1680120</v>
      </c>
      <c r="AK196" s="11">
        <f t="shared" si="14"/>
        <v>0</v>
      </c>
      <c r="AL196" s="11">
        <f t="shared" si="15"/>
        <v>0</v>
      </c>
    </row>
    <row r="197" spans="1:38">
      <c r="A197" t="s">
        <v>404</v>
      </c>
      <c r="B197" t="s">
        <v>246</v>
      </c>
      <c r="C197" t="s">
        <v>247</v>
      </c>
      <c r="D197" t="s">
        <v>230</v>
      </c>
      <c r="E197" t="s">
        <v>231</v>
      </c>
      <c r="F197" t="s">
        <v>232</v>
      </c>
      <c r="G197" t="s">
        <v>232</v>
      </c>
      <c r="H197" s="1">
        <v>1</v>
      </c>
      <c r="I197" t="s">
        <v>48</v>
      </c>
      <c r="J197" s="1">
        <v>132</v>
      </c>
      <c r="K197" s="1">
        <v>132</v>
      </c>
      <c r="L197" s="1">
        <v>16500</v>
      </c>
      <c r="M197" t="s">
        <v>41</v>
      </c>
      <c r="N197" s="1">
        <v>9552945</v>
      </c>
      <c r="O197" s="1">
        <v>9555480</v>
      </c>
      <c r="P197" s="1">
        <v>15930</v>
      </c>
      <c r="Q197" s="1">
        <v>4339207</v>
      </c>
      <c r="R197" s="1">
        <v>4339207</v>
      </c>
      <c r="S197" s="1">
        <v>14309.75</v>
      </c>
      <c r="T197" s="1">
        <v>4009086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1207187</v>
      </c>
      <c r="AC197" s="1">
        <v>1620.25</v>
      </c>
      <c r="AD197" s="1">
        <v>0</v>
      </c>
      <c r="AE197" s="1">
        <v>0</v>
      </c>
      <c r="AF197" s="1">
        <v>0</v>
      </c>
      <c r="AG197" s="1">
        <v>4339207</v>
      </c>
      <c r="AH197" s="1">
        <v>14309.75</v>
      </c>
      <c r="AI197" s="11">
        <f t="shared" si="12"/>
        <v>5580802.5</v>
      </c>
      <c r="AJ197" s="11">
        <f t="shared" si="13"/>
        <v>5580802.5</v>
      </c>
      <c r="AK197" s="11">
        <f t="shared" si="14"/>
        <v>0</v>
      </c>
      <c r="AL197" s="11">
        <f t="shared" si="15"/>
        <v>1207187</v>
      </c>
    </row>
    <row r="198" spans="1:38">
      <c r="A198" t="s">
        <v>404</v>
      </c>
      <c r="B198" t="s">
        <v>248</v>
      </c>
      <c r="C198" t="s">
        <v>249</v>
      </c>
      <c r="D198" t="s">
        <v>230</v>
      </c>
      <c r="E198" t="s">
        <v>230</v>
      </c>
      <c r="F198" t="s">
        <v>250</v>
      </c>
      <c r="G198" t="s">
        <v>251</v>
      </c>
      <c r="H198" s="1">
        <v>1</v>
      </c>
      <c r="I198" t="s">
        <v>48</v>
      </c>
      <c r="J198" s="1">
        <v>11</v>
      </c>
      <c r="K198" s="1">
        <v>11</v>
      </c>
      <c r="L198" s="1">
        <v>750</v>
      </c>
      <c r="M198" t="s">
        <v>41</v>
      </c>
      <c r="N198" s="1">
        <v>228810</v>
      </c>
      <c r="O198" s="1">
        <v>237841</v>
      </c>
      <c r="P198" s="1">
        <v>892.05</v>
      </c>
      <c r="Q198" s="1">
        <v>143571</v>
      </c>
      <c r="R198" s="1">
        <v>143571</v>
      </c>
      <c r="S198" s="1">
        <v>754.77</v>
      </c>
      <c r="T198" s="1">
        <v>0</v>
      </c>
      <c r="U198" s="1">
        <v>0</v>
      </c>
      <c r="V198" s="1">
        <v>94270</v>
      </c>
      <c r="W198" s="1">
        <v>137.28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0</v>
      </c>
      <c r="AG198" s="1">
        <v>143571</v>
      </c>
      <c r="AH198" s="1">
        <v>754.77</v>
      </c>
      <c r="AI198" s="11">
        <f t="shared" si="12"/>
        <v>294360.3</v>
      </c>
      <c r="AJ198" s="11">
        <f t="shared" si="13"/>
        <v>298080.89999999997</v>
      </c>
      <c r="AK198" s="11">
        <f t="shared" si="14"/>
        <v>94270</v>
      </c>
      <c r="AL198" s="11">
        <f t="shared" si="15"/>
        <v>0</v>
      </c>
    </row>
    <row r="199" spans="1:38">
      <c r="A199" t="s">
        <v>404</v>
      </c>
      <c r="B199" t="s">
        <v>252</v>
      </c>
      <c r="C199" t="s">
        <v>253</v>
      </c>
      <c r="D199" t="s">
        <v>230</v>
      </c>
      <c r="E199" t="s">
        <v>231</v>
      </c>
      <c r="F199" t="s">
        <v>232</v>
      </c>
      <c r="G199" t="s">
        <v>232</v>
      </c>
      <c r="H199" s="1">
        <v>1</v>
      </c>
      <c r="I199" t="s">
        <v>48</v>
      </c>
      <c r="J199" s="1">
        <v>33</v>
      </c>
      <c r="K199" s="1">
        <v>33</v>
      </c>
      <c r="L199" s="1">
        <v>6800</v>
      </c>
      <c r="M199" t="s">
        <v>41</v>
      </c>
      <c r="N199" s="1">
        <v>3372044</v>
      </c>
      <c r="O199" s="1">
        <v>3377565</v>
      </c>
      <c r="P199" s="1">
        <v>6648</v>
      </c>
      <c r="Q199" s="1">
        <v>1782663</v>
      </c>
      <c r="R199" s="1">
        <v>1782663</v>
      </c>
      <c r="S199" s="1">
        <v>6648</v>
      </c>
      <c r="T199" s="1">
        <v>1594902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1782663</v>
      </c>
      <c r="AH199" s="1">
        <v>6648</v>
      </c>
      <c r="AI199" s="11">
        <f t="shared" si="12"/>
        <v>2592720</v>
      </c>
      <c r="AJ199" s="11">
        <f t="shared" si="13"/>
        <v>2592720</v>
      </c>
      <c r="AK199" s="11">
        <f t="shared" si="14"/>
        <v>0</v>
      </c>
      <c r="AL199" s="11">
        <f t="shared" si="15"/>
        <v>0</v>
      </c>
    </row>
    <row r="200" spans="1:38">
      <c r="A200" t="s">
        <v>404</v>
      </c>
      <c r="B200" t="s">
        <v>254</v>
      </c>
      <c r="C200" t="s">
        <v>255</v>
      </c>
      <c r="D200" t="s">
        <v>230</v>
      </c>
      <c r="E200" t="s">
        <v>231</v>
      </c>
      <c r="F200" t="s">
        <v>232</v>
      </c>
      <c r="G200" t="s">
        <v>232</v>
      </c>
      <c r="H200" s="1">
        <v>1</v>
      </c>
      <c r="I200" t="s">
        <v>48</v>
      </c>
      <c r="J200" s="1">
        <v>33</v>
      </c>
      <c r="K200" s="1">
        <v>33</v>
      </c>
      <c r="L200" s="1">
        <v>3750</v>
      </c>
      <c r="M200" t="s">
        <v>41</v>
      </c>
      <c r="N200" s="1">
        <v>1850819</v>
      </c>
      <c r="O200" s="1">
        <v>1885979</v>
      </c>
      <c r="P200" s="1">
        <v>3535.4</v>
      </c>
      <c r="Q200" s="1">
        <v>1440214</v>
      </c>
      <c r="R200" s="1">
        <v>1440214</v>
      </c>
      <c r="S200" s="1">
        <v>3504.4</v>
      </c>
      <c r="T200" s="1">
        <v>445765</v>
      </c>
      <c r="U200" s="1">
        <v>31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1440214</v>
      </c>
      <c r="AH200" s="1">
        <v>3504.4</v>
      </c>
      <c r="AI200" s="11">
        <f t="shared" si="12"/>
        <v>1366716</v>
      </c>
      <c r="AJ200" s="11">
        <f t="shared" si="13"/>
        <v>1366716</v>
      </c>
      <c r="AK200" s="11">
        <f t="shared" si="14"/>
        <v>0</v>
      </c>
      <c r="AL200" s="11">
        <f t="shared" si="15"/>
        <v>0</v>
      </c>
    </row>
    <row r="201" spans="1:38">
      <c r="A201" t="s">
        <v>404</v>
      </c>
      <c r="B201" t="s">
        <v>256</v>
      </c>
      <c r="C201" t="s">
        <v>257</v>
      </c>
      <c r="D201" t="s">
        <v>230</v>
      </c>
      <c r="E201" t="s">
        <v>231</v>
      </c>
      <c r="F201" t="s">
        <v>232</v>
      </c>
      <c r="G201" t="s">
        <v>232</v>
      </c>
      <c r="H201" s="1">
        <v>1</v>
      </c>
      <c r="I201" t="s">
        <v>48</v>
      </c>
      <c r="J201" s="1">
        <v>33</v>
      </c>
      <c r="K201" s="1">
        <v>33</v>
      </c>
      <c r="L201" s="1">
        <v>3700</v>
      </c>
      <c r="M201" t="s">
        <v>41</v>
      </c>
      <c r="N201" s="1">
        <v>1672200</v>
      </c>
      <c r="O201" s="1">
        <v>1673200</v>
      </c>
      <c r="P201" s="1">
        <v>3265</v>
      </c>
      <c r="Q201" s="1">
        <v>1142108</v>
      </c>
      <c r="R201" s="1">
        <v>1142108</v>
      </c>
      <c r="S201" s="1">
        <v>2960</v>
      </c>
      <c r="T201" s="1">
        <v>156445</v>
      </c>
      <c r="U201" s="1">
        <v>0</v>
      </c>
      <c r="V201" s="1">
        <v>0</v>
      </c>
      <c r="W201" s="1">
        <v>0</v>
      </c>
      <c r="X201" s="1">
        <v>374647.49</v>
      </c>
      <c r="Y201" s="1">
        <v>506.91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1142107.51</v>
      </c>
      <c r="AH201" s="1">
        <v>2758.09</v>
      </c>
      <c r="AI201" s="11">
        <f t="shared" si="12"/>
        <v>1154400</v>
      </c>
      <c r="AJ201" s="11">
        <f t="shared" si="13"/>
        <v>1154400</v>
      </c>
      <c r="AK201" s="11">
        <f t="shared" si="14"/>
        <v>0</v>
      </c>
      <c r="AL201" s="11">
        <f t="shared" si="15"/>
        <v>374647.49</v>
      </c>
    </row>
    <row r="202" spans="1:38">
      <c r="A202" t="s">
        <v>404</v>
      </c>
      <c r="B202" t="s">
        <v>258</v>
      </c>
      <c r="C202" t="s">
        <v>259</v>
      </c>
      <c r="D202" t="s">
        <v>230</v>
      </c>
      <c r="E202" t="s">
        <v>231</v>
      </c>
      <c r="F202" t="s">
        <v>232</v>
      </c>
      <c r="G202" t="s">
        <v>232</v>
      </c>
      <c r="H202" s="1">
        <v>1</v>
      </c>
      <c r="I202" t="s">
        <v>48</v>
      </c>
      <c r="J202" s="1">
        <v>33</v>
      </c>
      <c r="K202" s="1">
        <v>33</v>
      </c>
      <c r="L202" s="1">
        <v>2200</v>
      </c>
      <c r="M202" t="s">
        <v>41</v>
      </c>
      <c r="N202" s="1">
        <v>848070</v>
      </c>
      <c r="O202" s="1">
        <v>854154</v>
      </c>
      <c r="P202" s="1">
        <v>1759.5</v>
      </c>
      <c r="Q202" s="1">
        <v>724048</v>
      </c>
      <c r="R202" s="1">
        <v>724048</v>
      </c>
      <c r="S202" s="1">
        <v>1760</v>
      </c>
      <c r="T202" s="1">
        <v>0</v>
      </c>
      <c r="U202" s="1">
        <v>0</v>
      </c>
      <c r="V202" s="1">
        <v>0</v>
      </c>
      <c r="W202" s="1">
        <v>0</v>
      </c>
      <c r="X202" s="1">
        <v>130106</v>
      </c>
      <c r="Y202" s="1">
        <v>307.92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724048</v>
      </c>
      <c r="AH202" s="1">
        <v>1451.58</v>
      </c>
      <c r="AI202" s="11">
        <f t="shared" si="12"/>
        <v>686400</v>
      </c>
      <c r="AJ202" s="11">
        <f t="shared" si="13"/>
        <v>686400</v>
      </c>
      <c r="AK202" s="11">
        <f t="shared" si="14"/>
        <v>0</v>
      </c>
      <c r="AL202" s="11">
        <f t="shared" si="15"/>
        <v>130106</v>
      </c>
    </row>
    <row r="203" spans="1:38">
      <c r="A203" t="s">
        <v>404</v>
      </c>
      <c r="B203" t="s">
        <v>260</v>
      </c>
      <c r="C203" t="s">
        <v>261</v>
      </c>
      <c r="D203" t="s">
        <v>230</v>
      </c>
      <c r="E203" t="s">
        <v>231</v>
      </c>
      <c r="F203" t="s">
        <v>232</v>
      </c>
      <c r="G203" t="s">
        <v>232</v>
      </c>
      <c r="H203" s="1">
        <v>1</v>
      </c>
      <c r="I203" t="s">
        <v>48</v>
      </c>
      <c r="J203" s="1">
        <v>33</v>
      </c>
      <c r="K203" s="1">
        <v>33</v>
      </c>
      <c r="L203" s="1">
        <v>6000</v>
      </c>
      <c r="M203" t="s">
        <v>41</v>
      </c>
      <c r="N203" s="1">
        <v>3609909</v>
      </c>
      <c r="O203" s="1">
        <v>3611238</v>
      </c>
      <c r="P203" s="1">
        <v>5820</v>
      </c>
      <c r="Q203" s="1">
        <v>2036442</v>
      </c>
      <c r="R203" s="1">
        <v>2036442</v>
      </c>
      <c r="S203" s="1">
        <v>5820</v>
      </c>
      <c r="T203" s="1">
        <v>1574796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2036442</v>
      </c>
      <c r="AH203" s="1">
        <v>5820</v>
      </c>
      <c r="AI203" s="11">
        <f t="shared" si="12"/>
        <v>2269800</v>
      </c>
      <c r="AJ203" s="11">
        <f t="shared" si="13"/>
        <v>2269800</v>
      </c>
      <c r="AK203" s="11">
        <f t="shared" si="14"/>
        <v>0</v>
      </c>
      <c r="AL203" s="11">
        <f t="shared" si="15"/>
        <v>0</v>
      </c>
    </row>
    <row r="204" spans="1:38">
      <c r="A204" t="s">
        <v>404</v>
      </c>
      <c r="B204" t="s">
        <v>262</v>
      </c>
      <c r="C204" t="s">
        <v>263</v>
      </c>
      <c r="D204" t="s">
        <v>230</v>
      </c>
      <c r="E204" t="s">
        <v>231</v>
      </c>
      <c r="F204" t="s">
        <v>232</v>
      </c>
      <c r="G204" t="s">
        <v>232</v>
      </c>
      <c r="H204" s="1">
        <v>1</v>
      </c>
      <c r="I204" t="s">
        <v>48</v>
      </c>
      <c r="J204" s="1">
        <v>33</v>
      </c>
      <c r="K204" s="1">
        <v>33</v>
      </c>
      <c r="L204" s="1">
        <v>9990</v>
      </c>
      <c r="M204" t="s">
        <v>41</v>
      </c>
      <c r="N204" s="1">
        <v>4387527</v>
      </c>
      <c r="O204" s="1">
        <v>4411310</v>
      </c>
      <c r="P204" s="1">
        <v>8616</v>
      </c>
      <c r="Q204" s="1">
        <v>3564536</v>
      </c>
      <c r="R204" s="1">
        <v>3564536</v>
      </c>
      <c r="S204" s="1">
        <v>8586</v>
      </c>
      <c r="T204" s="1">
        <v>846774</v>
      </c>
      <c r="U204" s="1">
        <v>30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3564536</v>
      </c>
      <c r="AH204" s="1">
        <v>8586</v>
      </c>
      <c r="AI204" s="11">
        <f t="shared" si="12"/>
        <v>3348540</v>
      </c>
      <c r="AJ204" s="11">
        <f t="shared" si="13"/>
        <v>3348540</v>
      </c>
      <c r="AK204" s="11">
        <f t="shared" si="14"/>
        <v>0</v>
      </c>
      <c r="AL204" s="11">
        <f t="shared" si="15"/>
        <v>0</v>
      </c>
    </row>
    <row r="205" spans="1:38">
      <c r="A205" t="s">
        <v>404</v>
      </c>
      <c r="B205" t="s">
        <v>264</v>
      </c>
      <c r="C205" t="s">
        <v>265</v>
      </c>
      <c r="D205" t="s">
        <v>230</v>
      </c>
      <c r="E205" t="s">
        <v>231</v>
      </c>
      <c r="F205" t="s">
        <v>231</v>
      </c>
      <c r="G205" t="s">
        <v>266</v>
      </c>
      <c r="H205" s="1">
        <v>1</v>
      </c>
      <c r="I205" t="s">
        <v>48</v>
      </c>
      <c r="J205" s="1">
        <v>33</v>
      </c>
      <c r="K205" s="1">
        <v>33</v>
      </c>
      <c r="L205" s="1">
        <v>6600</v>
      </c>
      <c r="M205" t="s">
        <v>41</v>
      </c>
      <c r="N205" s="1">
        <v>2024490</v>
      </c>
      <c r="O205" s="1">
        <v>2026450</v>
      </c>
      <c r="P205" s="1">
        <v>5592</v>
      </c>
      <c r="Q205" s="1">
        <v>1670256</v>
      </c>
      <c r="R205" s="1">
        <v>1670256</v>
      </c>
      <c r="S205" s="1">
        <v>5592</v>
      </c>
      <c r="T205" s="1">
        <v>356194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1670256</v>
      </c>
      <c r="AH205" s="1">
        <v>5592</v>
      </c>
      <c r="AI205" s="11">
        <f t="shared" si="12"/>
        <v>2180880</v>
      </c>
      <c r="AJ205" s="11">
        <f t="shared" si="13"/>
        <v>2180880</v>
      </c>
      <c r="AK205" s="11">
        <f t="shared" si="14"/>
        <v>0</v>
      </c>
      <c r="AL205" s="11">
        <f t="shared" si="15"/>
        <v>0</v>
      </c>
    </row>
    <row r="206" spans="1:38">
      <c r="A206" t="s">
        <v>404</v>
      </c>
      <c r="B206" t="s">
        <v>267</v>
      </c>
      <c r="C206" t="s">
        <v>268</v>
      </c>
      <c r="D206" t="s">
        <v>230</v>
      </c>
      <c r="E206" t="s">
        <v>231</v>
      </c>
      <c r="F206" t="s">
        <v>231</v>
      </c>
      <c r="G206" t="s">
        <v>241</v>
      </c>
      <c r="H206" s="1">
        <v>1</v>
      </c>
      <c r="I206" t="s">
        <v>48</v>
      </c>
      <c r="J206" s="1">
        <v>132</v>
      </c>
      <c r="K206" s="1">
        <v>132</v>
      </c>
      <c r="L206" s="1">
        <v>24490</v>
      </c>
      <c r="M206" t="s">
        <v>41</v>
      </c>
      <c r="N206" s="1">
        <v>13741160</v>
      </c>
      <c r="O206" s="1">
        <v>13741470</v>
      </c>
      <c r="P206" s="1">
        <v>21078</v>
      </c>
      <c r="Q206" s="1">
        <v>7773713</v>
      </c>
      <c r="R206" s="1">
        <v>7773713</v>
      </c>
      <c r="S206" s="1">
        <v>20646</v>
      </c>
      <c r="T206" s="1">
        <v>5967757</v>
      </c>
      <c r="U206" s="1">
        <v>432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7773713</v>
      </c>
      <c r="AH206" s="1">
        <v>20646</v>
      </c>
      <c r="AI206" s="11">
        <f t="shared" si="12"/>
        <v>8051940</v>
      </c>
      <c r="AJ206" s="11">
        <f t="shared" si="13"/>
        <v>8051940</v>
      </c>
      <c r="AK206" s="11">
        <f t="shared" si="14"/>
        <v>0</v>
      </c>
      <c r="AL206" s="11">
        <f t="shared" si="15"/>
        <v>0</v>
      </c>
    </row>
    <row r="207" spans="1:38">
      <c r="A207" t="s">
        <v>404</v>
      </c>
      <c r="B207" t="s">
        <v>269</v>
      </c>
      <c r="C207" t="s">
        <v>270</v>
      </c>
      <c r="D207" t="s">
        <v>230</v>
      </c>
      <c r="E207" t="s">
        <v>231</v>
      </c>
      <c r="F207" t="s">
        <v>231</v>
      </c>
      <c r="G207" t="s">
        <v>266</v>
      </c>
      <c r="H207" s="1">
        <v>1</v>
      </c>
      <c r="I207" t="s">
        <v>48</v>
      </c>
      <c r="J207" s="1">
        <v>132</v>
      </c>
      <c r="K207" s="1">
        <v>132</v>
      </c>
      <c r="L207" s="1">
        <v>25075</v>
      </c>
      <c r="M207" t="s">
        <v>41</v>
      </c>
      <c r="N207" s="1">
        <v>13944900</v>
      </c>
      <c r="O207" s="1">
        <v>14109800</v>
      </c>
      <c r="P207" s="1">
        <v>23714.799999999999</v>
      </c>
      <c r="Q207" s="1">
        <v>8634576</v>
      </c>
      <c r="R207" s="1">
        <v>8634576</v>
      </c>
      <c r="S207" s="1">
        <v>23714.799999999999</v>
      </c>
      <c r="T207" s="1">
        <v>5475224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1">
        <v>8634576</v>
      </c>
      <c r="AH207" s="1">
        <v>23714.799999999999</v>
      </c>
      <c r="AI207" s="11">
        <f t="shared" si="12"/>
        <v>9248772</v>
      </c>
      <c r="AJ207" s="11">
        <f t="shared" si="13"/>
        <v>9248772</v>
      </c>
      <c r="AK207" s="11">
        <f t="shared" si="14"/>
        <v>0</v>
      </c>
      <c r="AL207" s="11">
        <f t="shared" si="15"/>
        <v>0</v>
      </c>
    </row>
    <row r="208" spans="1:38">
      <c r="A208" t="s">
        <v>404</v>
      </c>
      <c r="B208" t="s">
        <v>271</v>
      </c>
      <c r="C208" t="s">
        <v>272</v>
      </c>
      <c r="D208" t="s">
        <v>273</v>
      </c>
      <c r="E208" t="s">
        <v>274</v>
      </c>
      <c r="F208" t="s">
        <v>274</v>
      </c>
      <c r="G208" t="s">
        <v>274</v>
      </c>
      <c r="H208" s="1">
        <v>1</v>
      </c>
      <c r="I208" t="s">
        <v>48</v>
      </c>
      <c r="J208" s="1">
        <v>33</v>
      </c>
      <c r="K208" s="1">
        <v>33</v>
      </c>
      <c r="L208" s="1">
        <v>9999</v>
      </c>
      <c r="M208" t="s">
        <v>41</v>
      </c>
      <c r="N208" s="1">
        <v>6386407</v>
      </c>
      <c r="O208" s="1">
        <v>6392291</v>
      </c>
      <c r="P208" s="1">
        <v>9798</v>
      </c>
      <c r="Q208" s="1">
        <v>2726379</v>
      </c>
      <c r="R208" s="1">
        <v>2726379</v>
      </c>
      <c r="S208" s="1">
        <v>9786</v>
      </c>
      <c r="T208" s="1">
        <v>3665912</v>
      </c>
      <c r="U208" s="1">
        <v>12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2726379</v>
      </c>
      <c r="AH208" s="1">
        <v>9786</v>
      </c>
      <c r="AI208" s="11">
        <f t="shared" si="12"/>
        <v>3816540</v>
      </c>
      <c r="AJ208" s="11">
        <f t="shared" si="13"/>
        <v>3816540</v>
      </c>
      <c r="AK208" s="11">
        <f t="shared" si="14"/>
        <v>0</v>
      </c>
      <c r="AL208" s="11">
        <f t="shared" si="15"/>
        <v>0</v>
      </c>
    </row>
    <row r="209" spans="1:38">
      <c r="A209" t="s">
        <v>404</v>
      </c>
      <c r="B209" t="s">
        <v>275</v>
      </c>
      <c r="C209" t="s">
        <v>276</v>
      </c>
      <c r="D209" t="s">
        <v>277</v>
      </c>
      <c r="E209" t="s">
        <v>278</v>
      </c>
      <c r="F209" t="s">
        <v>279</v>
      </c>
      <c r="G209" t="s">
        <v>278</v>
      </c>
      <c r="H209" s="1">
        <v>2</v>
      </c>
      <c r="I209" t="s">
        <v>40</v>
      </c>
      <c r="J209" s="1">
        <v>33</v>
      </c>
      <c r="K209" s="1">
        <v>33</v>
      </c>
      <c r="L209" s="1">
        <v>2500</v>
      </c>
      <c r="M209" t="s">
        <v>41</v>
      </c>
      <c r="N209" s="1">
        <v>820970</v>
      </c>
      <c r="O209" s="1">
        <v>823680</v>
      </c>
      <c r="P209" s="1">
        <v>1771</v>
      </c>
      <c r="Q209" s="1">
        <v>245131</v>
      </c>
      <c r="R209" s="1">
        <v>245131</v>
      </c>
      <c r="S209" s="1">
        <v>2000</v>
      </c>
      <c r="T209" s="1">
        <v>0</v>
      </c>
      <c r="U209" s="1">
        <v>0</v>
      </c>
      <c r="V209" s="1">
        <v>0</v>
      </c>
      <c r="W209" s="1">
        <v>0</v>
      </c>
      <c r="X209" s="1">
        <v>578549</v>
      </c>
      <c r="Y209" s="1">
        <v>82.6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245131</v>
      </c>
      <c r="AH209" s="1">
        <v>1688.4</v>
      </c>
      <c r="AI209" s="11">
        <f t="shared" si="12"/>
        <v>780000</v>
      </c>
      <c r="AJ209" s="11">
        <f t="shared" si="13"/>
        <v>780000</v>
      </c>
      <c r="AK209" s="11">
        <f t="shared" si="14"/>
        <v>0</v>
      </c>
      <c r="AL209" s="11">
        <f t="shared" si="15"/>
        <v>578549</v>
      </c>
    </row>
    <row r="210" spans="1:38">
      <c r="A210" t="s">
        <v>404</v>
      </c>
      <c r="B210" t="s">
        <v>280</v>
      </c>
      <c r="C210" t="s">
        <v>78</v>
      </c>
      <c r="D210" t="s">
        <v>281</v>
      </c>
      <c r="E210" t="s">
        <v>282</v>
      </c>
      <c r="F210" t="s">
        <v>282</v>
      </c>
      <c r="G210" t="s">
        <v>283</v>
      </c>
      <c r="H210" s="1">
        <v>2</v>
      </c>
      <c r="I210" t="s">
        <v>40</v>
      </c>
      <c r="J210" s="1">
        <v>33</v>
      </c>
      <c r="K210" s="1">
        <v>33</v>
      </c>
      <c r="L210" s="1">
        <v>2000</v>
      </c>
      <c r="M210" t="s">
        <v>41</v>
      </c>
      <c r="N210" s="1">
        <v>341504</v>
      </c>
      <c r="O210" s="1">
        <v>345789</v>
      </c>
      <c r="P210" s="1">
        <v>762</v>
      </c>
      <c r="Q210" s="1">
        <v>120307</v>
      </c>
      <c r="R210" s="1">
        <v>120307</v>
      </c>
      <c r="S210" s="1">
        <v>1600</v>
      </c>
      <c r="T210" s="1">
        <v>225482</v>
      </c>
      <c r="U210" s="1">
        <v>333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120307</v>
      </c>
      <c r="AH210" s="1">
        <v>429</v>
      </c>
      <c r="AI210" s="11">
        <f t="shared" si="12"/>
        <v>624000</v>
      </c>
      <c r="AJ210" s="11">
        <f t="shared" si="13"/>
        <v>624000</v>
      </c>
      <c r="AK210" s="11">
        <f t="shared" si="14"/>
        <v>0</v>
      </c>
      <c r="AL210" s="11">
        <f t="shared" si="15"/>
        <v>0</v>
      </c>
    </row>
    <row r="211" spans="1:38">
      <c r="A211" t="s">
        <v>404</v>
      </c>
      <c r="B211" t="s">
        <v>284</v>
      </c>
      <c r="C211" t="s">
        <v>285</v>
      </c>
      <c r="D211" t="s">
        <v>281</v>
      </c>
      <c r="E211" t="s">
        <v>282</v>
      </c>
      <c r="F211" t="s">
        <v>282</v>
      </c>
      <c r="G211" t="s">
        <v>283</v>
      </c>
      <c r="H211" s="1">
        <v>1</v>
      </c>
      <c r="I211" t="s">
        <v>48</v>
      </c>
      <c r="J211" s="1">
        <v>33</v>
      </c>
      <c r="K211" s="1">
        <v>33</v>
      </c>
      <c r="L211" s="1">
        <v>2600</v>
      </c>
      <c r="M211" t="s">
        <v>41</v>
      </c>
      <c r="N211" s="1">
        <v>549383</v>
      </c>
      <c r="O211" s="1">
        <v>552642</v>
      </c>
      <c r="P211" s="1">
        <v>1830</v>
      </c>
      <c r="Q211" s="1">
        <v>405846</v>
      </c>
      <c r="R211" s="1">
        <v>405846</v>
      </c>
      <c r="S211" s="1">
        <v>2080</v>
      </c>
      <c r="T211" s="1">
        <v>0</v>
      </c>
      <c r="U211" s="1">
        <v>0</v>
      </c>
      <c r="V211" s="1">
        <v>0</v>
      </c>
      <c r="W211" s="1">
        <v>0</v>
      </c>
      <c r="X211" s="1">
        <v>146796.22</v>
      </c>
      <c r="Y211" s="1">
        <v>247.92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0</v>
      </c>
      <c r="AG211" s="1">
        <v>405845.78</v>
      </c>
      <c r="AH211" s="1">
        <v>1582.08</v>
      </c>
      <c r="AI211" s="11">
        <f t="shared" si="12"/>
        <v>811200</v>
      </c>
      <c r="AJ211" s="11">
        <f t="shared" si="13"/>
        <v>811200</v>
      </c>
      <c r="AK211" s="11">
        <f t="shared" si="14"/>
        <v>0</v>
      </c>
      <c r="AL211" s="11">
        <f t="shared" si="15"/>
        <v>146796.22</v>
      </c>
    </row>
    <row r="212" spans="1:38">
      <c r="A212" t="s">
        <v>404</v>
      </c>
      <c r="B212" t="s">
        <v>286</v>
      </c>
      <c r="C212" t="s">
        <v>287</v>
      </c>
      <c r="D212" t="s">
        <v>281</v>
      </c>
      <c r="E212" t="s">
        <v>281</v>
      </c>
      <c r="F212" t="s">
        <v>288</v>
      </c>
      <c r="G212" t="s">
        <v>288</v>
      </c>
      <c r="H212" s="1">
        <v>1</v>
      </c>
      <c r="I212" t="s">
        <v>48</v>
      </c>
      <c r="J212" s="1">
        <v>33</v>
      </c>
      <c r="K212" s="1">
        <v>33</v>
      </c>
      <c r="L212" s="1">
        <v>2500</v>
      </c>
      <c r="M212" t="s">
        <v>41</v>
      </c>
      <c r="N212" s="1">
        <v>655390</v>
      </c>
      <c r="O212" s="1">
        <v>665013</v>
      </c>
      <c r="P212" s="1">
        <v>1675.5</v>
      </c>
      <c r="Q212" s="1">
        <v>656643</v>
      </c>
      <c r="R212" s="1">
        <v>656643</v>
      </c>
      <c r="S212" s="1">
        <v>2000</v>
      </c>
      <c r="T212" s="1">
        <v>8370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0</v>
      </c>
      <c r="AG212" s="1">
        <v>656643</v>
      </c>
      <c r="AH212" s="1">
        <v>1675.5</v>
      </c>
      <c r="AI212" s="11">
        <f t="shared" si="12"/>
        <v>780000</v>
      </c>
      <c r="AJ212" s="11">
        <f t="shared" si="13"/>
        <v>780000</v>
      </c>
      <c r="AK212" s="11">
        <f t="shared" si="14"/>
        <v>0</v>
      </c>
      <c r="AL212" s="11">
        <f t="shared" si="15"/>
        <v>0</v>
      </c>
    </row>
    <row r="213" spans="1:38">
      <c r="A213" t="s">
        <v>404</v>
      </c>
      <c r="B213" t="s">
        <v>289</v>
      </c>
      <c r="C213" t="s">
        <v>290</v>
      </c>
      <c r="D213" t="s">
        <v>281</v>
      </c>
      <c r="E213" t="s">
        <v>282</v>
      </c>
      <c r="F213" t="s">
        <v>291</v>
      </c>
      <c r="G213" t="s">
        <v>291</v>
      </c>
      <c r="H213" s="1">
        <v>1</v>
      </c>
      <c r="I213" t="s">
        <v>48</v>
      </c>
      <c r="J213" s="1">
        <v>33</v>
      </c>
      <c r="K213" s="1">
        <v>33</v>
      </c>
      <c r="L213" s="1">
        <v>1510</v>
      </c>
      <c r="M213" t="s">
        <v>41</v>
      </c>
      <c r="N213" s="1">
        <v>549565</v>
      </c>
      <c r="O213" s="1">
        <v>549591</v>
      </c>
      <c r="P213" s="1">
        <v>1105.5</v>
      </c>
      <c r="Q213" s="1">
        <v>391960</v>
      </c>
      <c r="R213" s="1">
        <v>391960</v>
      </c>
      <c r="S213" s="1">
        <v>1208</v>
      </c>
      <c r="T213" s="1">
        <v>157631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391960</v>
      </c>
      <c r="AH213" s="1">
        <v>1105.5</v>
      </c>
      <c r="AI213" s="11">
        <f t="shared" si="12"/>
        <v>471120</v>
      </c>
      <c r="AJ213" s="11">
        <f t="shared" si="13"/>
        <v>471120</v>
      </c>
      <c r="AK213" s="11">
        <f t="shared" si="14"/>
        <v>0</v>
      </c>
      <c r="AL213" s="11">
        <f t="shared" si="15"/>
        <v>0</v>
      </c>
    </row>
    <row r="214" spans="1:38">
      <c r="A214" t="s">
        <v>404</v>
      </c>
      <c r="B214" t="s">
        <v>292</v>
      </c>
      <c r="C214" t="s">
        <v>293</v>
      </c>
      <c r="D214" t="s">
        <v>281</v>
      </c>
      <c r="E214" t="s">
        <v>281</v>
      </c>
      <c r="F214" t="s">
        <v>281</v>
      </c>
      <c r="G214" t="s">
        <v>294</v>
      </c>
      <c r="H214" s="1">
        <v>1</v>
      </c>
      <c r="I214" t="s">
        <v>48</v>
      </c>
      <c r="J214" s="1">
        <v>132</v>
      </c>
      <c r="K214" s="1">
        <v>132</v>
      </c>
      <c r="L214" s="1">
        <v>6200</v>
      </c>
      <c r="M214" t="s">
        <v>41</v>
      </c>
      <c r="N214" s="1">
        <v>1330700</v>
      </c>
      <c r="O214" s="1">
        <v>1335700</v>
      </c>
      <c r="P214" s="1">
        <v>4753.3</v>
      </c>
      <c r="Q214" s="1">
        <v>248000</v>
      </c>
      <c r="R214" s="1">
        <v>248000</v>
      </c>
      <c r="S214" s="1">
        <v>4960</v>
      </c>
      <c r="T214" s="1">
        <v>0</v>
      </c>
      <c r="U214" s="1">
        <v>0</v>
      </c>
      <c r="V214" s="1">
        <v>0</v>
      </c>
      <c r="W214" s="1">
        <v>0</v>
      </c>
      <c r="X214" s="1">
        <v>1175360.17</v>
      </c>
      <c r="Y214" s="1">
        <v>2281.9499999999998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</v>
      </c>
      <c r="AG214" s="1">
        <v>160339.82999999999</v>
      </c>
      <c r="AH214" s="1">
        <v>2471.35</v>
      </c>
      <c r="AI214" s="11">
        <f t="shared" si="12"/>
        <v>1934400</v>
      </c>
      <c r="AJ214" s="11">
        <f t="shared" si="13"/>
        <v>1934400</v>
      </c>
      <c r="AK214" s="11">
        <f t="shared" si="14"/>
        <v>0</v>
      </c>
      <c r="AL214" s="11">
        <f t="shared" si="15"/>
        <v>1175360.17</v>
      </c>
    </row>
    <row r="215" spans="1:38">
      <c r="A215" t="s">
        <v>404</v>
      </c>
      <c r="B215" t="s">
        <v>295</v>
      </c>
      <c r="C215" t="s">
        <v>296</v>
      </c>
      <c r="D215" t="s">
        <v>281</v>
      </c>
      <c r="E215" t="s">
        <v>281</v>
      </c>
      <c r="F215" t="s">
        <v>288</v>
      </c>
      <c r="G215" t="s">
        <v>288</v>
      </c>
      <c r="H215" s="1">
        <v>1</v>
      </c>
      <c r="I215" t="s">
        <v>48</v>
      </c>
      <c r="J215" s="1">
        <v>33</v>
      </c>
      <c r="K215" s="1">
        <v>33</v>
      </c>
      <c r="L215" s="1">
        <v>5500</v>
      </c>
      <c r="M215" t="s">
        <v>41</v>
      </c>
      <c r="N215" s="1">
        <v>2695338</v>
      </c>
      <c r="O215" s="1">
        <v>2702876</v>
      </c>
      <c r="P215" s="1">
        <v>4593</v>
      </c>
      <c r="Q215" s="1">
        <v>1161109</v>
      </c>
      <c r="R215" s="1">
        <v>1161109</v>
      </c>
      <c r="S215" s="1">
        <v>4400</v>
      </c>
      <c r="T215" s="1">
        <v>1541767</v>
      </c>
      <c r="U215" s="1">
        <v>210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1161109</v>
      </c>
      <c r="AH215" s="1">
        <v>4383</v>
      </c>
      <c r="AI215" s="11">
        <f t="shared" si="12"/>
        <v>1716000</v>
      </c>
      <c r="AJ215" s="11">
        <f t="shared" si="13"/>
        <v>1716000</v>
      </c>
      <c r="AK215" s="11">
        <f t="shared" si="14"/>
        <v>0</v>
      </c>
      <c r="AL215" s="11">
        <f t="shared" si="15"/>
        <v>0</v>
      </c>
    </row>
    <row r="216" spans="1:38">
      <c r="A216" t="s">
        <v>404</v>
      </c>
      <c r="B216" t="s">
        <v>297</v>
      </c>
      <c r="C216" t="s">
        <v>298</v>
      </c>
      <c r="D216" t="s">
        <v>281</v>
      </c>
      <c r="E216" t="s">
        <v>282</v>
      </c>
      <c r="F216" t="s">
        <v>291</v>
      </c>
      <c r="G216" t="s">
        <v>291</v>
      </c>
      <c r="H216" s="1">
        <v>1</v>
      </c>
      <c r="I216" t="s">
        <v>48</v>
      </c>
      <c r="J216" s="1">
        <v>33</v>
      </c>
      <c r="K216" s="1">
        <v>33</v>
      </c>
      <c r="L216" s="1">
        <v>4500</v>
      </c>
      <c r="M216" t="s">
        <v>41</v>
      </c>
      <c r="N216" s="1">
        <v>2384139</v>
      </c>
      <c r="O216" s="1">
        <v>2385387</v>
      </c>
      <c r="P216" s="1">
        <v>3923.9607599999999</v>
      </c>
      <c r="Q216" s="1">
        <v>370333</v>
      </c>
      <c r="R216" s="1">
        <v>370333</v>
      </c>
      <c r="S216" s="1">
        <v>3600</v>
      </c>
      <c r="T216" s="1">
        <v>1139992</v>
      </c>
      <c r="U216" s="1">
        <v>489</v>
      </c>
      <c r="V216" s="1">
        <v>0</v>
      </c>
      <c r="W216" s="1">
        <v>0</v>
      </c>
      <c r="X216" s="1">
        <v>875062</v>
      </c>
      <c r="Y216" s="1">
        <v>744.76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0</v>
      </c>
      <c r="AG216" s="1">
        <v>370333</v>
      </c>
      <c r="AH216" s="1">
        <v>2690.2007600000002</v>
      </c>
      <c r="AI216" s="11">
        <f t="shared" si="12"/>
        <v>1404000</v>
      </c>
      <c r="AJ216" s="11">
        <f t="shared" si="13"/>
        <v>1404000</v>
      </c>
      <c r="AK216" s="11">
        <f t="shared" si="14"/>
        <v>0</v>
      </c>
      <c r="AL216" s="11">
        <f t="shared" si="15"/>
        <v>875062</v>
      </c>
    </row>
    <row r="217" spans="1:38">
      <c r="A217" t="s">
        <v>404</v>
      </c>
      <c r="B217" t="s">
        <v>299</v>
      </c>
      <c r="C217" t="s">
        <v>300</v>
      </c>
      <c r="D217" t="s">
        <v>281</v>
      </c>
      <c r="E217" t="s">
        <v>282</v>
      </c>
      <c r="F217" t="s">
        <v>291</v>
      </c>
      <c r="G217" t="s">
        <v>291</v>
      </c>
      <c r="H217" s="1">
        <v>1</v>
      </c>
      <c r="I217" t="s">
        <v>48</v>
      </c>
      <c r="J217" s="1">
        <v>33</v>
      </c>
      <c r="K217" s="1">
        <v>33</v>
      </c>
      <c r="L217" s="1">
        <v>3800</v>
      </c>
      <c r="M217" t="s">
        <v>41</v>
      </c>
      <c r="N217" s="1">
        <v>2372280</v>
      </c>
      <c r="O217" s="1">
        <v>2407827</v>
      </c>
      <c r="P217" s="1">
        <v>3696.75</v>
      </c>
      <c r="Q217" s="1">
        <v>360453</v>
      </c>
      <c r="R217" s="1">
        <v>360453</v>
      </c>
      <c r="S217" s="1">
        <v>3239.52</v>
      </c>
      <c r="T217" s="1">
        <v>1278805</v>
      </c>
      <c r="U217" s="1">
        <v>74</v>
      </c>
      <c r="V217" s="1">
        <v>0</v>
      </c>
      <c r="W217" s="1">
        <v>0</v>
      </c>
      <c r="X217" s="1">
        <v>768569</v>
      </c>
      <c r="Y217" s="1">
        <v>383.23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360453</v>
      </c>
      <c r="AH217" s="1">
        <v>3239.52</v>
      </c>
      <c r="AI217" s="11">
        <f t="shared" si="12"/>
        <v>1263412.8</v>
      </c>
      <c r="AJ217" s="11">
        <f t="shared" si="13"/>
        <v>1263412.8</v>
      </c>
      <c r="AK217" s="11">
        <f t="shared" si="14"/>
        <v>0</v>
      </c>
      <c r="AL217" s="11">
        <f t="shared" si="15"/>
        <v>768569</v>
      </c>
    </row>
    <row r="218" spans="1:38">
      <c r="A218" t="s">
        <v>404</v>
      </c>
      <c r="B218" t="s">
        <v>301</v>
      </c>
      <c r="C218" t="s">
        <v>302</v>
      </c>
      <c r="D218" t="s">
        <v>281</v>
      </c>
      <c r="E218" t="s">
        <v>281</v>
      </c>
      <c r="F218" t="s">
        <v>288</v>
      </c>
      <c r="G218" t="s">
        <v>288</v>
      </c>
      <c r="H218" s="1">
        <v>1</v>
      </c>
      <c r="I218" t="s">
        <v>48</v>
      </c>
      <c r="J218" s="1">
        <v>33</v>
      </c>
      <c r="K218" s="1">
        <v>33</v>
      </c>
      <c r="L218" s="1">
        <v>6000</v>
      </c>
      <c r="M218" t="s">
        <v>41</v>
      </c>
      <c r="N218" s="1">
        <v>2573515</v>
      </c>
      <c r="O218" s="1">
        <v>2585485</v>
      </c>
      <c r="P218" s="1">
        <v>4779</v>
      </c>
      <c r="Q218" s="1">
        <v>1125269</v>
      </c>
      <c r="R218" s="1">
        <v>1125269</v>
      </c>
      <c r="S218" s="1">
        <v>4800</v>
      </c>
      <c r="T218" s="1">
        <v>1460216</v>
      </c>
      <c r="U218" s="1">
        <v>144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0</v>
      </c>
      <c r="AG218" s="1">
        <v>1125269</v>
      </c>
      <c r="AH218" s="1">
        <v>4635</v>
      </c>
      <c r="AI218" s="11">
        <f t="shared" si="12"/>
        <v>1872000</v>
      </c>
      <c r="AJ218" s="11">
        <f t="shared" si="13"/>
        <v>1872000</v>
      </c>
      <c r="AK218" s="11">
        <f t="shared" si="14"/>
        <v>0</v>
      </c>
      <c r="AL218" s="11">
        <f t="shared" si="15"/>
        <v>0</v>
      </c>
    </row>
    <row r="219" spans="1:38">
      <c r="A219" t="s">
        <v>404</v>
      </c>
      <c r="B219" t="s">
        <v>303</v>
      </c>
      <c r="C219" t="s">
        <v>304</v>
      </c>
      <c r="D219" t="s">
        <v>281</v>
      </c>
      <c r="E219" t="s">
        <v>282</v>
      </c>
      <c r="F219" t="s">
        <v>305</v>
      </c>
      <c r="G219" t="s">
        <v>306</v>
      </c>
      <c r="H219" s="1">
        <v>1</v>
      </c>
      <c r="I219" t="s">
        <v>48</v>
      </c>
      <c r="J219" s="1">
        <v>11</v>
      </c>
      <c r="K219" s="1">
        <v>11</v>
      </c>
      <c r="L219" s="1">
        <v>2400</v>
      </c>
      <c r="M219" t="s">
        <v>41</v>
      </c>
      <c r="N219" s="1">
        <v>1152311</v>
      </c>
      <c r="O219" s="1">
        <v>1155348</v>
      </c>
      <c r="P219" s="1">
        <v>1918.75</v>
      </c>
      <c r="Q219" s="1">
        <v>863573</v>
      </c>
      <c r="R219" s="1">
        <v>863573</v>
      </c>
      <c r="S219" s="1">
        <v>1920</v>
      </c>
      <c r="T219" s="1">
        <v>291775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863573</v>
      </c>
      <c r="AH219" s="1">
        <v>1918.75</v>
      </c>
      <c r="AI219" s="11">
        <f t="shared" si="12"/>
        <v>748800</v>
      </c>
      <c r="AJ219" s="11">
        <f t="shared" si="13"/>
        <v>748800</v>
      </c>
      <c r="AK219" s="11">
        <f t="shared" si="14"/>
        <v>0</v>
      </c>
      <c r="AL219" s="11">
        <f t="shared" si="15"/>
        <v>0</v>
      </c>
    </row>
    <row r="220" spans="1:38">
      <c r="A220" t="s">
        <v>404</v>
      </c>
      <c r="B220" t="s">
        <v>307</v>
      </c>
      <c r="C220" t="s">
        <v>308</v>
      </c>
      <c r="D220" t="s">
        <v>281</v>
      </c>
      <c r="E220" t="s">
        <v>282</v>
      </c>
      <c r="F220" t="s">
        <v>291</v>
      </c>
      <c r="G220" t="s">
        <v>291</v>
      </c>
      <c r="H220" s="1">
        <v>1</v>
      </c>
      <c r="I220" t="s">
        <v>48</v>
      </c>
      <c r="J220" s="1">
        <v>33</v>
      </c>
      <c r="K220" s="1">
        <v>33</v>
      </c>
      <c r="L220" s="1">
        <v>2510</v>
      </c>
      <c r="M220" t="s">
        <v>41</v>
      </c>
      <c r="N220" s="1">
        <v>577600</v>
      </c>
      <c r="O220" s="1">
        <v>581080</v>
      </c>
      <c r="P220" s="1">
        <v>1596</v>
      </c>
      <c r="Q220" s="1">
        <v>270621</v>
      </c>
      <c r="R220" s="1">
        <v>270621</v>
      </c>
      <c r="S220" s="1">
        <v>2008</v>
      </c>
      <c r="T220" s="1">
        <v>310459</v>
      </c>
      <c r="U220" s="1">
        <v>88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270621</v>
      </c>
      <c r="AH220" s="1">
        <v>1508</v>
      </c>
      <c r="AI220" s="11">
        <f t="shared" si="12"/>
        <v>783120</v>
      </c>
      <c r="AJ220" s="11">
        <f t="shared" si="13"/>
        <v>783120</v>
      </c>
      <c r="AK220" s="11">
        <f t="shared" si="14"/>
        <v>0</v>
      </c>
      <c r="AL220" s="11">
        <f t="shared" si="15"/>
        <v>0</v>
      </c>
    </row>
    <row r="221" spans="1:38">
      <c r="A221" t="s">
        <v>404</v>
      </c>
      <c r="B221" t="s">
        <v>309</v>
      </c>
      <c r="C221" t="s">
        <v>310</v>
      </c>
      <c r="D221" t="s">
        <v>281</v>
      </c>
      <c r="E221" t="s">
        <v>281</v>
      </c>
      <c r="F221" t="s">
        <v>288</v>
      </c>
      <c r="G221" t="s">
        <v>288</v>
      </c>
      <c r="H221" s="1">
        <v>1</v>
      </c>
      <c r="I221" t="s">
        <v>48</v>
      </c>
      <c r="J221" s="1">
        <v>33</v>
      </c>
      <c r="K221" s="1">
        <v>33</v>
      </c>
      <c r="L221" s="1">
        <v>4200</v>
      </c>
      <c r="M221" t="s">
        <v>41</v>
      </c>
      <c r="N221" s="1">
        <v>2430759</v>
      </c>
      <c r="O221" s="1">
        <v>2431253</v>
      </c>
      <c r="P221" s="1">
        <v>3903</v>
      </c>
      <c r="Q221" s="1">
        <v>278361</v>
      </c>
      <c r="R221" s="1">
        <v>278361</v>
      </c>
      <c r="S221" s="1">
        <v>3903</v>
      </c>
      <c r="T221" s="1">
        <v>2152892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</v>
      </c>
      <c r="AG221" s="1">
        <v>278361</v>
      </c>
      <c r="AH221" s="1">
        <v>3903</v>
      </c>
      <c r="AI221" s="11">
        <f t="shared" si="12"/>
        <v>1522170</v>
      </c>
      <c r="AJ221" s="11">
        <f t="shared" si="13"/>
        <v>1522170</v>
      </c>
      <c r="AK221" s="11">
        <f t="shared" si="14"/>
        <v>0</v>
      </c>
      <c r="AL221" s="11">
        <f t="shared" si="15"/>
        <v>0</v>
      </c>
    </row>
    <row r="222" spans="1:38">
      <c r="A222" t="s">
        <v>404</v>
      </c>
      <c r="B222" t="s">
        <v>311</v>
      </c>
      <c r="C222" t="s">
        <v>285</v>
      </c>
      <c r="D222" t="s">
        <v>281</v>
      </c>
      <c r="E222" t="s">
        <v>281</v>
      </c>
      <c r="F222" t="s">
        <v>288</v>
      </c>
      <c r="G222" t="s">
        <v>288</v>
      </c>
      <c r="H222" s="1">
        <v>1</v>
      </c>
      <c r="I222" t="s">
        <v>48</v>
      </c>
      <c r="J222" s="1">
        <v>33</v>
      </c>
      <c r="K222" s="1">
        <v>33</v>
      </c>
      <c r="L222" s="1">
        <v>3500</v>
      </c>
      <c r="M222" t="s">
        <v>41</v>
      </c>
      <c r="N222" s="1">
        <v>996026</v>
      </c>
      <c r="O222" s="1">
        <v>1009379</v>
      </c>
      <c r="P222" s="1">
        <v>2646</v>
      </c>
      <c r="Q222" s="1">
        <v>863330</v>
      </c>
      <c r="R222" s="1">
        <v>863330</v>
      </c>
      <c r="S222" s="1">
        <v>2800</v>
      </c>
      <c r="T222" s="1">
        <v>0</v>
      </c>
      <c r="U222" s="1">
        <v>0</v>
      </c>
      <c r="V222" s="1">
        <v>0</v>
      </c>
      <c r="W222" s="1">
        <v>0</v>
      </c>
      <c r="X222" s="1">
        <v>146048.84</v>
      </c>
      <c r="Y222" s="1">
        <v>211.68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863330.16</v>
      </c>
      <c r="AH222" s="1">
        <v>2434.3200000000002</v>
      </c>
      <c r="AI222" s="11">
        <f t="shared" si="12"/>
        <v>1092000</v>
      </c>
      <c r="AJ222" s="11">
        <f t="shared" si="13"/>
        <v>1092000</v>
      </c>
      <c r="AK222" s="11">
        <f t="shared" si="14"/>
        <v>0</v>
      </c>
      <c r="AL222" s="11">
        <f t="shared" si="15"/>
        <v>146048.84</v>
      </c>
    </row>
    <row r="223" spans="1:38">
      <c r="A223" t="s">
        <v>404</v>
      </c>
      <c r="B223" t="s">
        <v>312</v>
      </c>
      <c r="C223" t="s">
        <v>313</v>
      </c>
      <c r="D223" t="s">
        <v>281</v>
      </c>
      <c r="E223" t="s">
        <v>281</v>
      </c>
      <c r="F223" t="s">
        <v>288</v>
      </c>
      <c r="G223" t="s">
        <v>288</v>
      </c>
      <c r="H223" s="1">
        <v>1</v>
      </c>
      <c r="I223" t="s">
        <v>48</v>
      </c>
      <c r="J223" s="1">
        <v>33</v>
      </c>
      <c r="K223" s="1">
        <v>33</v>
      </c>
      <c r="L223" s="1">
        <v>4500</v>
      </c>
      <c r="M223" t="s">
        <v>41</v>
      </c>
      <c r="N223" s="1">
        <v>934410</v>
      </c>
      <c r="O223" s="1">
        <v>949690</v>
      </c>
      <c r="P223" s="1">
        <v>3489</v>
      </c>
      <c r="Q223" s="1">
        <v>353458</v>
      </c>
      <c r="R223" s="1">
        <v>353458</v>
      </c>
      <c r="S223" s="1">
        <v>3600</v>
      </c>
      <c r="T223" s="1">
        <v>0</v>
      </c>
      <c r="U223" s="1">
        <v>0</v>
      </c>
      <c r="V223" s="1">
        <v>0</v>
      </c>
      <c r="W223" s="1">
        <v>0</v>
      </c>
      <c r="X223" s="1">
        <v>596232.14</v>
      </c>
      <c r="Y223" s="1">
        <v>1014.17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353457.86</v>
      </c>
      <c r="AH223" s="1">
        <v>2474.83</v>
      </c>
      <c r="AI223" s="11">
        <f t="shared" si="12"/>
        <v>1404000</v>
      </c>
      <c r="AJ223" s="11">
        <f t="shared" si="13"/>
        <v>1404000</v>
      </c>
      <c r="AK223" s="11">
        <f t="shared" si="14"/>
        <v>0</v>
      </c>
      <c r="AL223" s="11">
        <f t="shared" si="15"/>
        <v>596232.14</v>
      </c>
    </row>
    <row r="224" spans="1:38">
      <c r="A224" t="s">
        <v>404</v>
      </c>
      <c r="B224" t="s">
        <v>314</v>
      </c>
      <c r="C224" t="s">
        <v>315</v>
      </c>
      <c r="D224" t="s">
        <v>281</v>
      </c>
      <c r="E224" t="s">
        <v>282</v>
      </c>
      <c r="F224" t="s">
        <v>291</v>
      </c>
      <c r="G224" t="s">
        <v>291</v>
      </c>
      <c r="H224" s="1">
        <v>1</v>
      </c>
      <c r="I224" t="s">
        <v>48</v>
      </c>
      <c r="J224" s="1">
        <v>11</v>
      </c>
      <c r="K224" s="1">
        <v>11</v>
      </c>
      <c r="L224" s="1">
        <v>1850</v>
      </c>
      <c r="M224" t="s">
        <v>41</v>
      </c>
      <c r="N224" s="1">
        <v>820734</v>
      </c>
      <c r="O224" s="1">
        <v>852300</v>
      </c>
      <c r="P224" s="1">
        <v>1561.25</v>
      </c>
      <c r="Q224" s="1">
        <v>213589</v>
      </c>
      <c r="R224" s="1">
        <v>213589</v>
      </c>
      <c r="S224" s="1">
        <v>1480</v>
      </c>
      <c r="T224" s="1">
        <v>230662</v>
      </c>
      <c r="U224" s="1">
        <v>57</v>
      </c>
      <c r="V224" s="1">
        <v>0</v>
      </c>
      <c r="W224" s="1">
        <v>0</v>
      </c>
      <c r="X224" s="1">
        <v>408049</v>
      </c>
      <c r="Y224" s="1">
        <v>659.17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0</v>
      </c>
      <c r="AG224" s="1">
        <v>213589</v>
      </c>
      <c r="AH224" s="1">
        <v>845.08</v>
      </c>
      <c r="AI224" s="11">
        <f t="shared" si="12"/>
        <v>577200</v>
      </c>
      <c r="AJ224" s="11">
        <f t="shared" si="13"/>
        <v>577200</v>
      </c>
      <c r="AK224" s="11">
        <f t="shared" si="14"/>
        <v>0</v>
      </c>
      <c r="AL224" s="11">
        <f t="shared" si="15"/>
        <v>408049</v>
      </c>
    </row>
    <row r="225" spans="1:38">
      <c r="A225" t="s">
        <v>404</v>
      </c>
      <c r="B225" t="s">
        <v>316</v>
      </c>
      <c r="C225" t="s">
        <v>317</v>
      </c>
      <c r="D225" t="s">
        <v>281</v>
      </c>
      <c r="E225" t="s">
        <v>281</v>
      </c>
      <c r="F225" t="s">
        <v>288</v>
      </c>
      <c r="G225" t="s">
        <v>288</v>
      </c>
      <c r="H225" s="1">
        <v>1</v>
      </c>
      <c r="I225" t="s">
        <v>48</v>
      </c>
      <c r="J225" s="1">
        <v>33</v>
      </c>
      <c r="K225" s="1">
        <v>33</v>
      </c>
      <c r="L225" s="1">
        <v>4450</v>
      </c>
      <c r="M225" t="s">
        <v>41</v>
      </c>
      <c r="N225" s="1">
        <v>1648648</v>
      </c>
      <c r="O225" s="1">
        <v>1673015</v>
      </c>
      <c r="P225" s="1">
        <v>3894</v>
      </c>
      <c r="Q225" s="1">
        <v>952396</v>
      </c>
      <c r="R225" s="1">
        <v>952396</v>
      </c>
      <c r="S225" s="1">
        <v>3560</v>
      </c>
      <c r="T225" s="1">
        <v>0</v>
      </c>
      <c r="U225" s="1">
        <v>0</v>
      </c>
      <c r="V225" s="1">
        <v>0</v>
      </c>
      <c r="W225" s="1">
        <v>0</v>
      </c>
      <c r="X225" s="1">
        <v>720619</v>
      </c>
      <c r="Y225" s="1">
        <v>1068.1199999999999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952396</v>
      </c>
      <c r="AH225" s="1">
        <v>2825.88</v>
      </c>
      <c r="AI225" s="11">
        <f t="shared" si="12"/>
        <v>1388400</v>
      </c>
      <c r="AJ225" s="11">
        <f t="shared" si="13"/>
        <v>1388400</v>
      </c>
      <c r="AK225" s="11">
        <f t="shared" si="14"/>
        <v>0</v>
      </c>
      <c r="AL225" s="11">
        <f t="shared" si="15"/>
        <v>720619</v>
      </c>
    </row>
    <row r="226" spans="1:38">
      <c r="A226" t="s">
        <v>404</v>
      </c>
      <c r="B226" t="s">
        <v>318</v>
      </c>
      <c r="C226" t="s">
        <v>319</v>
      </c>
      <c r="D226" t="s">
        <v>281</v>
      </c>
      <c r="E226" t="s">
        <v>320</v>
      </c>
      <c r="F226" t="s">
        <v>321</v>
      </c>
      <c r="G226" t="s">
        <v>321</v>
      </c>
      <c r="H226" s="1">
        <v>1</v>
      </c>
      <c r="I226" t="s">
        <v>48</v>
      </c>
      <c r="J226" s="1">
        <v>33</v>
      </c>
      <c r="K226" s="1">
        <v>33</v>
      </c>
      <c r="L226" s="1">
        <v>2650</v>
      </c>
      <c r="M226" t="s">
        <v>41</v>
      </c>
      <c r="N226" s="1">
        <v>843245</v>
      </c>
      <c r="O226" s="1">
        <v>846562</v>
      </c>
      <c r="P226" s="1">
        <v>2508</v>
      </c>
      <c r="Q226" s="1">
        <v>705389</v>
      </c>
      <c r="R226" s="1">
        <v>705389</v>
      </c>
      <c r="S226" s="1">
        <v>2321.08</v>
      </c>
      <c r="T226" s="1">
        <v>0</v>
      </c>
      <c r="U226" s="1">
        <v>0</v>
      </c>
      <c r="V226" s="1">
        <v>0</v>
      </c>
      <c r="W226" s="1">
        <v>0</v>
      </c>
      <c r="X226" s="1">
        <v>125113</v>
      </c>
      <c r="Y226" s="1">
        <v>186.92</v>
      </c>
      <c r="Z226" s="1">
        <v>0</v>
      </c>
      <c r="AA226" s="1">
        <v>0</v>
      </c>
      <c r="AB226" s="1">
        <v>0</v>
      </c>
      <c r="AC226" s="1">
        <v>0</v>
      </c>
      <c r="AD226" s="1">
        <v>16060</v>
      </c>
      <c r="AE226" s="1">
        <v>16060</v>
      </c>
      <c r="AF226" s="1">
        <v>0</v>
      </c>
      <c r="AG226" s="1">
        <v>705389</v>
      </c>
      <c r="AH226" s="1">
        <v>2321.08</v>
      </c>
      <c r="AI226" s="11">
        <f t="shared" si="12"/>
        <v>905221.2</v>
      </c>
      <c r="AJ226" s="11">
        <f t="shared" si="13"/>
        <v>905221.2</v>
      </c>
      <c r="AK226" s="11">
        <f t="shared" si="14"/>
        <v>0</v>
      </c>
      <c r="AL226" s="11">
        <f t="shared" si="15"/>
        <v>125113</v>
      </c>
    </row>
    <row r="227" spans="1:38">
      <c r="A227" t="s">
        <v>404</v>
      </c>
      <c r="B227" t="s">
        <v>322</v>
      </c>
      <c r="C227" t="s">
        <v>323</v>
      </c>
      <c r="D227" t="s">
        <v>281</v>
      </c>
      <c r="E227" t="s">
        <v>282</v>
      </c>
      <c r="F227" t="s">
        <v>291</v>
      </c>
      <c r="G227" t="s">
        <v>291</v>
      </c>
      <c r="H227" s="1">
        <v>1</v>
      </c>
      <c r="I227" t="s">
        <v>48</v>
      </c>
      <c r="J227" s="1">
        <v>33</v>
      </c>
      <c r="K227" s="1">
        <v>33</v>
      </c>
      <c r="L227" s="1">
        <v>4700</v>
      </c>
      <c r="M227" t="s">
        <v>41</v>
      </c>
      <c r="N227" s="1">
        <v>2508190</v>
      </c>
      <c r="O227" s="1">
        <v>2527527</v>
      </c>
      <c r="P227" s="1">
        <v>4443</v>
      </c>
      <c r="Q227" s="1">
        <v>1882627</v>
      </c>
      <c r="R227" s="1">
        <v>1882627</v>
      </c>
      <c r="S227" s="1">
        <v>4443</v>
      </c>
      <c r="T227" s="1">
        <v>644900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0</v>
      </c>
      <c r="AG227" s="1">
        <v>1882627</v>
      </c>
      <c r="AH227" s="1">
        <v>4443</v>
      </c>
      <c r="AI227" s="11">
        <f t="shared" si="12"/>
        <v>1732770</v>
      </c>
      <c r="AJ227" s="11">
        <f t="shared" si="13"/>
        <v>1732770</v>
      </c>
      <c r="AK227" s="11">
        <f t="shared" si="14"/>
        <v>0</v>
      </c>
      <c r="AL227" s="11">
        <f t="shared" si="15"/>
        <v>0</v>
      </c>
    </row>
    <row r="228" spans="1:38">
      <c r="A228" t="s">
        <v>404</v>
      </c>
      <c r="B228" t="s">
        <v>324</v>
      </c>
      <c r="C228" t="s">
        <v>325</v>
      </c>
      <c r="D228" t="s">
        <v>281</v>
      </c>
      <c r="E228" t="s">
        <v>281</v>
      </c>
      <c r="F228" t="s">
        <v>326</v>
      </c>
      <c r="G228" t="s">
        <v>327</v>
      </c>
      <c r="H228" s="1">
        <v>1</v>
      </c>
      <c r="I228" t="s">
        <v>48</v>
      </c>
      <c r="J228" s="1">
        <v>132</v>
      </c>
      <c r="K228" s="1">
        <v>132</v>
      </c>
      <c r="L228" s="1">
        <v>30000</v>
      </c>
      <c r="M228" t="s">
        <v>41</v>
      </c>
      <c r="N228" s="1">
        <v>17917632</v>
      </c>
      <c r="O228" s="1">
        <v>18035392</v>
      </c>
      <c r="P228" s="1">
        <v>28620</v>
      </c>
      <c r="Q228" s="1">
        <v>7750869</v>
      </c>
      <c r="R228" s="1">
        <v>7750869</v>
      </c>
      <c r="S228" s="1">
        <v>28620</v>
      </c>
      <c r="T228" s="1">
        <v>10284523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7750869</v>
      </c>
      <c r="AH228" s="1">
        <v>28620</v>
      </c>
      <c r="AI228" s="11">
        <f t="shared" si="12"/>
        <v>11161800</v>
      </c>
      <c r="AJ228" s="11">
        <f t="shared" si="13"/>
        <v>11161800</v>
      </c>
      <c r="AK228" s="11">
        <f t="shared" si="14"/>
        <v>0</v>
      </c>
      <c r="AL228" s="11">
        <f t="shared" si="15"/>
        <v>0</v>
      </c>
    </row>
    <row r="229" spans="1:38">
      <c r="A229" t="s">
        <v>404</v>
      </c>
      <c r="B229" t="s">
        <v>328</v>
      </c>
      <c r="C229" t="s">
        <v>329</v>
      </c>
      <c r="D229" t="s">
        <v>281</v>
      </c>
      <c r="E229" t="s">
        <v>282</v>
      </c>
      <c r="F229" t="s">
        <v>305</v>
      </c>
      <c r="G229" t="s">
        <v>330</v>
      </c>
      <c r="H229" s="1">
        <v>1</v>
      </c>
      <c r="I229" t="s">
        <v>48</v>
      </c>
      <c r="J229" s="1">
        <v>33</v>
      </c>
      <c r="K229" s="1">
        <v>33</v>
      </c>
      <c r="L229" s="1">
        <v>3600</v>
      </c>
      <c r="M229" t="s">
        <v>41</v>
      </c>
      <c r="N229" s="1">
        <v>1814648</v>
      </c>
      <c r="O229" s="1">
        <v>1839429</v>
      </c>
      <c r="P229" s="1">
        <v>3135</v>
      </c>
      <c r="Q229" s="1">
        <v>350667</v>
      </c>
      <c r="R229" s="1">
        <v>350667</v>
      </c>
      <c r="S229" s="1">
        <v>2880</v>
      </c>
      <c r="T229" s="1">
        <v>1488762</v>
      </c>
      <c r="U229" s="1">
        <v>411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350667</v>
      </c>
      <c r="AH229" s="1">
        <v>2724</v>
      </c>
      <c r="AI229" s="11">
        <f t="shared" si="12"/>
        <v>1123200</v>
      </c>
      <c r="AJ229" s="11">
        <f t="shared" si="13"/>
        <v>1123200</v>
      </c>
      <c r="AK229" s="11">
        <f t="shared" si="14"/>
        <v>0</v>
      </c>
      <c r="AL229" s="11">
        <f t="shared" si="15"/>
        <v>0</v>
      </c>
    </row>
    <row r="230" spans="1:38">
      <c r="A230" t="s">
        <v>404</v>
      </c>
      <c r="B230" t="s">
        <v>331</v>
      </c>
      <c r="C230" t="s">
        <v>332</v>
      </c>
      <c r="D230" t="s">
        <v>281</v>
      </c>
      <c r="E230" t="s">
        <v>282</v>
      </c>
      <c r="F230" t="s">
        <v>305</v>
      </c>
      <c r="G230" t="s">
        <v>330</v>
      </c>
      <c r="H230" s="1">
        <v>1</v>
      </c>
      <c r="I230" t="s">
        <v>48</v>
      </c>
      <c r="J230" s="1">
        <v>11</v>
      </c>
      <c r="K230" s="1">
        <v>11</v>
      </c>
      <c r="L230" s="1">
        <v>2475</v>
      </c>
      <c r="M230" t="s">
        <v>41</v>
      </c>
      <c r="N230" s="1">
        <v>1410009</v>
      </c>
      <c r="O230" s="1">
        <v>1448148</v>
      </c>
      <c r="P230" s="1">
        <v>2382.6</v>
      </c>
      <c r="Q230" s="1">
        <v>746600</v>
      </c>
      <c r="R230" s="1">
        <v>746600</v>
      </c>
      <c r="S230" s="1">
        <v>2382.6</v>
      </c>
      <c r="T230" s="1">
        <v>701548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746600</v>
      </c>
      <c r="AH230" s="1">
        <v>2382.6</v>
      </c>
      <c r="AI230" s="11">
        <f t="shared" si="12"/>
        <v>929214</v>
      </c>
      <c r="AJ230" s="11">
        <f t="shared" si="13"/>
        <v>929214</v>
      </c>
      <c r="AK230" s="11">
        <f t="shared" si="14"/>
        <v>0</v>
      </c>
      <c r="AL230" s="11">
        <f t="shared" si="15"/>
        <v>0</v>
      </c>
    </row>
    <row r="231" spans="1:38">
      <c r="A231" t="s">
        <v>404</v>
      </c>
      <c r="B231" t="s">
        <v>333</v>
      </c>
      <c r="C231" t="s">
        <v>334</v>
      </c>
      <c r="D231" t="s">
        <v>281</v>
      </c>
      <c r="E231" t="s">
        <v>282</v>
      </c>
      <c r="F231" t="s">
        <v>305</v>
      </c>
      <c r="G231" t="s">
        <v>330</v>
      </c>
      <c r="H231" s="1">
        <v>1</v>
      </c>
      <c r="I231" t="s">
        <v>48</v>
      </c>
      <c r="J231" s="1">
        <v>33</v>
      </c>
      <c r="K231" s="1">
        <v>33</v>
      </c>
      <c r="L231" s="1">
        <v>2800</v>
      </c>
      <c r="M231" t="s">
        <v>41</v>
      </c>
      <c r="N231" s="1">
        <v>1263763</v>
      </c>
      <c r="O231" s="1">
        <v>1265572</v>
      </c>
      <c r="P231" s="1">
        <v>2130</v>
      </c>
      <c r="Q231" s="1">
        <v>313666</v>
      </c>
      <c r="R231" s="1">
        <v>313666</v>
      </c>
      <c r="S231" s="1">
        <v>2240</v>
      </c>
      <c r="T231" s="1">
        <v>951906</v>
      </c>
      <c r="U231" s="1">
        <v>15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0</v>
      </c>
      <c r="AF231" s="1">
        <v>0</v>
      </c>
      <c r="AG231" s="1">
        <v>313666</v>
      </c>
      <c r="AH231" s="1">
        <v>2115</v>
      </c>
      <c r="AI231" s="11">
        <f t="shared" si="12"/>
        <v>873600</v>
      </c>
      <c r="AJ231" s="11">
        <f t="shared" si="13"/>
        <v>873600</v>
      </c>
      <c r="AK231" s="11">
        <f t="shared" si="14"/>
        <v>0</v>
      </c>
      <c r="AL231" s="11">
        <f t="shared" si="15"/>
        <v>0</v>
      </c>
    </row>
    <row r="232" spans="1:38">
      <c r="A232" t="s">
        <v>404</v>
      </c>
      <c r="B232" t="s">
        <v>335</v>
      </c>
      <c r="C232" t="s">
        <v>336</v>
      </c>
      <c r="D232" t="s">
        <v>281</v>
      </c>
      <c r="E232" t="s">
        <v>320</v>
      </c>
      <c r="F232" t="s">
        <v>321</v>
      </c>
      <c r="G232" t="s">
        <v>337</v>
      </c>
      <c r="H232" s="1">
        <v>1</v>
      </c>
      <c r="I232" t="s">
        <v>48</v>
      </c>
      <c r="J232" s="1">
        <v>33</v>
      </c>
      <c r="K232" s="1">
        <v>33</v>
      </c>
      <c r="L232" s="1">
        <v>5750</v>
      </c>
      <c r="M232" t="s">
        <v>41</v>
      </c>
      <c r="N232" s="1">
        <v>2996991</v>
      </c>
      <c r="O232" s="1">
        <v>3004475</v>
      </c>
      <c r="P232" s="1">
        <v>4796.25</v>
      </c>
      <c r="Q232" s="1">
        <v>1356261</v>
      </c>
      <c r="R232" s="1">
        <v>1356261</v>
      </c>
      <c r="S232" s="1">
        <v>4796.25</v>
      </c>
      <c r="T232" s="1">
        <v>1648214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>
        <v>0</v>
      </c>
      <c r="AE232" s="1">
        <v>0</v>
      </c>
      <c r="AF232" s="1">
        <v>0</v>
      </c>
      <c r="AG232" s="1">
        <v>1356261</v>
      </c>
      <c r="AH232" s="1">
        <v>4796.25</v>
      </c>
      <c r="AI232" s="11">
        <f t="shared" si="12"/>
        <v>1870537.5</v>
      </c>
      <c r="AJ232" s="11">
        <f t="shared" si="13"/>
        <v>1870537.5</v>
      </c>
      <c r="AK232" s="11">
        <f t="shared" si="14"/>
        <v>0</v>
      </c>
      <c r="AL232" s="11">
        <f t="shared" si="15"/>
        <v>0</v>
      </c>
    </row>
    <row r="233" spans="1:38">
      <c r="A233" t="s">
        <v>404</v>
      </c>
      <c r="B233" t="s">
        <v>342</v>
      </c>
      <c r="C233" t="s">
        <v>343</v>
      </c>
      <c r="D233" t="s">
        <v>281</v>
      </c>
      <c r="E233" t="s">
        <v>340</v>
      </c>
      <c r="F233" t="s">
        <v>340</v>
      </c>
      <c r="G233" t="s">
        <v>344</v>
      </c>
      <c r="H233" s="1">
        <v>1</v>
      </c>
      <c r="I233" t="s">
        <v>48</v>
      </c>
      <c r="J233" s="1">
        <v>132</v>
      </c>
      <c r="K233" s="1">
        <v>132</v>
      </c>
      <c r="L233" s="1">
        <v>12000</v>
      </c>
      <c r="M233" t="s">
        <v>41</v>
      </c>
      <c r="N233" s="1">
        <v>4399071</v>
      </c>
      <c r="O233" s="1">
        <v>4403266</v>
      </c>
      <c r="P233" s="1">
        <v>7595.88</v>
      </c>
      <c r="Q233" s="1">
        <v>2906885</v>
      </c>
      <c r="R233" s="1">
        <v>2906885</v>
      </c>
      <c r="S233" s="1">
        <v>9600</v>
      </c>
      <c r="T233" s="1">
        <v>1496381</v>
      </c>
      <c r="U233" s="1">
        <v>106.6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>
        <v>0</v>
      </c>
      <c r="AE233" s="1">
        <v>0</v>
      </c>
      <c r="AF233" s="1">
        <v>0</v>
      </c>
      <c r="AG233" s="1">
        <v>2906885</v>
      </c>
      <c r="AH233" s="1">
        <v>7489.28</v>
      </c>
      <c r="AI233" s="11">
        <f t="shared" si="12"/>
        <v>3744000</v>
      </c>
      <c r="AJ233" s="11">
        <f t="shared" si="13"/>
        <v>3744000</v>
      </c>
      <c r="AK233" s="11">
        <f t="shared" si="14"/>
        <v>0</v>
      </c>
      <c r="AL233" s="11">
        <f t="shared" si="15"/>
        <v>0</v>
      </c>
    </row>
    <row r="234" spans="1:38">
      <c r="A234" t="s">
        <v>404</v>
      </c>
      <c r="B234" t="s">
        <v>345</v>
      </c>
      <c r="C234" t="s">
        <v>346</v>
      </c>
      <c r="D234" t="s">
        <v>281</v>
      </c>
      <c r="E234" t="s">
        <v>282</v>
      </c>
      <c r="F234" t="s">
        <v>305</v>
      </c>
      <c r="G234" t="s">
        <v>330</v>
      </c>
      <c r="H234" s="1">
        <v>1</v>
      </c>
      <c r="I234" t="s">
        <v>48</v>
      </c>
      <c r="J234" s="1">
        <v>33</v>
      </c>
      <c r="K234" s="1">
        <v>33</v>
      </c>
      <c r="L234" s="1">
        <v>2475</v>
      </c>
      <c r="M234" t="s">
        <v>41</v>
      </c>
      <c r="N234" s="1">
        <v>1323668</v>
      </c>
      <c r="O234" s="1">
        <v>1343813</v>
      </c>
      <c r="P234" s="1">
        <v>2452.5</v>
      </c>
      <c r="Q234" s="1">
        <v>1212533</v>
      </c>
      <c r="R234" s="1">
        <v>1212533</v>
      </c>
      <c r="S234" s="1">
        <v>2452.5</v>
      </c>
      <c r="T234" s="1">
        <v>131280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</v>
      </c>
      <c r="AG234" s="1">
        <v>1212533</v>
      </c>
      <c r="AH234" s="1">
        <v>2452.5</v>
      </c>
      <c r="AI234" s="11">
        <f t="shared" si="12"/>
        <v>956475</v>
      </c>
      <c r="AJ234" s="11">
        <f t="shared" si="13"/>
        <v>956475</v>
      </c>
      <c r="AK234" s="11">
        <f t="shared" si="14"/>
        <v>0</v>
      </c>
      <c r="AL234" s="11">
        <f t="shared" si="15"/>
        <v>0</v>
      </c>
    </row>
    <row r="235" spans="1:38">
      <c r="A235" t="s">
        <v>404</v>
      </c>
      <c r="B235" t="s">
        <v>347</v>
      </c>
      <c r="C235" t="s">
        <v>348</v>
      </c>
      <c r="D235" t="s">
        <v>281</v>
      </c>
      <c r="E235" t="s">
        <v>281</v>
      </c>
      <c r="F235" t="s">
        <v>288</v>
      </c>
      <c r="G235" t="s">
        <v>288</v>
      </c>
      <c r="H235" s="1">
        <v>1</v>
      </c>
      <c r="I235" t="s">
        <v>48</v>
      </c>
      <c r="J235" s="1">
        <v>11</v>
      </c>
      <c r="K235" s="1">
        <v>33</v>
      </c>
      <c r="L235" s="1">
        <v>1501</v>
      </c>
      <c r="M235" t="s">
        <v>41</v>
      </c>
      <c r="N235" s="1">
        <v>624335</v>
      </c>
      <c r="O235" s="1">
        <v>625839</v>
      </c>
      <c r="P235" s="1">
        <v>1201.5</v>
      </c>
      <c r="Q235" s="1">
        <v>414905</v>
      </c>
      <c r="R235" s="1">
        <v>414905</v>
      </c>
      <c r="S235" s="1">
        <v>1200.8</v>
      </c>
      <c r="T235" s="1">
        <v>0</v>
      </c>
      <c r="U235" s="1">
        <v>0</v>
      </c>
      <c r="V235" s="1">
        <v>0</v>
      </c>
      <c r="W235" s="1">
        <v>0</v>
      </c>
      <c r="X235" s="1">
        <v>210934</v>
      </c>
      <c r="Y235" s="1">
        <v>202.5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1">
        <v>414905</v>
      </c>
      <c r="AH235" s="1">
        <v>999</v>
      </c>
      <c r="AI235" s="11">
        <f t="shared" si="12"/>
        <v>468312</v>
      </c>
      <c r="AJ235" s="11">
        <f t="shared" si="13"/>
        <v>468312</v>
      </c>
      <c r="AK235" s="11">
        <f t="shared" si="14"/>
        <v>0</v>
      </c>
      <c r="AL235" s="11">
        <f t="shared" si="15"/>
        <v>210934</v>
      </c>
    </row>
    <row r="236" spans="1:38">
      <c r="A236" t="s">
        <v>404</v>
      </c>
      <c r="B236" t="s">
        <v>349</v>
      </c>
      <c r="C236" t="s">
        <v>350</v>
      </c>
      <c r="D236" t="s">
        <v>281</v>
      </c>
      <c r="E236" t="s">
        <v>281</v>
      </c>
      <c r="F236" t="s">
        <v>288</v>
      </c>
      <c r="G236" t="s">
        <v>288</v>
      </c>
      <c r="H236" s="1">
        <v>1</v>
      </c>
      <c r="I236" t="s">
        <v>48</v>
      </c>
      <c r="J236" s="1">
        <v>11</v>
      </c>
      <c r="K236" s="1">
        <v>11</v>
      </c>
      <c r="L236" s="1">
        <v>1800</v>
      </c>
      <c r="M236" t="s">
        <v>41</v>
      </c>
      <c r="N236" s="1">
        <v>1035075</v>
      </c>
      <c r="O236" s="1">
        <v>1045336</v>
      </c>
      <c r="P236" s="1">
        <v>1714</v>
      </c>
      <c r="Q236" s="1">
        <v>749119</v>
      </c>
      <c r="R236" s="1">
        <v>749119</v>
      </c>
      <c r="S236" s="1">
        <v>1714</v>
      </c>
      <c r="T236" s="1">
        <v>296217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0</v>
      </c>
      <c r="AF236" s="1">
        <v>0</v>
      </c>
      <c r="AG236" s="1">
        <v>749119</v>
      </c>
      <c r="AH236" s="1">
        <v>1714</v>
      </c>
      <c r="AI236" s="11">
        <f t="shared" si="12"/>
        <v>668460</v>
      </c>
      <c r="AJ236" s="11">
        <f t="shared" si="13"/>
        <v>668460</v>
      </c>
      <c r="AK236" s="11">
        <f t="shared" si="14"/>
        <v>0</v>
      </c>
      <c r="AL236" s="11">
        <f t="shared" si="15"/>
        <v>0</v>
      </c>
    </row>
    <row r="237" spans="1:38">
      <c r="A237" t="s">
        <v>404</v>
      </c>
      <c r="B237" t="s">
        <v>351</v>
      </c>
      <c r="C237" t="s">
        <v>352</v>
      </c>
      <c r="D237" t="s">
        <v>281</v>
      </c>
      <c r="E237" t="s">
        <v>282</v>
      </c>
      <c r="F237" t="s">
        <v>291</v>
      </c>
      <c r="G237" t="s">
        <v>291</v>
      </c>
      <c r="H237" s="1">
        <v>1</v>
      </c>
      <c r="I237" t="s">
        <v>48</v>
      </c>
      <c r="J237" s="1">
        <v>33</v>
      </c>
      <c r="K237" s="1">
        <v>33</v>
      </c>
      <c r="L237" s="1">
        <v>2501</v>
      </c>
      <c r="M237" t="s">
        <v>41</v>
      </c>
      <c r="N237" s="1">
        <v>344909</v>
      </c>
      <c r="O237" s="1">
        <v>355751</v>
      </c>
      <c r="P237" s="1">
        <v>799.4</v>
      </c>
      <c r="Q237" s="1">
        <v>100040</v>
      </c>
      <c r="R237" s="1">
        <v>100040</v>
      </c>
      <c r="S237" s="1">
        <v>2000.8</v>
      </c>
      <c r="T237" s="1">
        <v>0</v>
      </c>
      <c r="U237" s="1">
        <v>0</v>
      </c>
      <c r="V237" s="1">
        <v>259710</v>
      </c>
      <c r="W237" s="1">
        <v>61.92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">
        <v>0</v>
      </c>
      <c r="AG237" s="1">
        <v>96041</v>
      </c>
      <c r="AH237" s="1">
        <v>737.48</v>
      </c>
      <c r="AI237" s="11">
        <f t="shared" si="12"/>
        <v>780312</v>
      </c>
      <c r="AJ237" s="11">
        <f t="shared" si="13"/>
        <v>780312</v>
      </c>
      <c r="AK237" s="11">
        <f t="shared" si="14"/>
        <v>259710</v>
      </c>
      <c r="AL237" s="11">
        <f t="shared" si="15"/>
        <v>0</v>
      </c>
    </row>
    <row r="238" spans="1:38">
      <c r="A238" t="s">
        <v>404</v>
      </c>
      <c r="B238" t="s">
        <v>353</v>
      </c>
      <c r="C238" t="s">
        <v>354</v>
      </c>
      <c r="D238" t="s">
        <v>281</v>
      </c>
      <c r="E238" t="s">
        <v>281</v>
      </c>
      <c r="F238" t="s">
        <v>326</v>
      </c>
      <c r="G238" t="s">
        <v>327</v>
      </c>
      <c r="H238" s="1">
        <v>1</v>
      </c>
      <c r="I238" t="s">
        <v>48</v>
      </c>
      <c r="J238" s="1">
        <v>33</v>
      </c>
      <c r="K238" s="1">
        <v>33</v>
      </c>
      <c r="L238" s="1">
        <v>1550</v>
      </c>
      <c r="M238" t="s">
        <v>41</v>
      </c>
      <c r="N238" s="1">
        <v>838228</v>
      </c>
      <c r="O238" s="1">
        <v>851304</v>
      </c>
      <c r="P238" s="1">
        <v>1386.8140000000001</v>
      </c>
      <c r="Q238" s="1">
        <v>789443</v>
      </c>
      <c r="R238" s="1">
        <v>789443</v>
      </c>
      <c r="S238" s="1">
        <v>1301.0139999999999</v>
      </c>
      <c r="T238" s="1">
        <v>0</v>
      </c>
      <c r="U238" s="1">
        <v>0</v>
      </c>
      <c r="V238" s="1">
        <v>0</v>
      </c>
      <c r="W238" s="1">
        <v>0</v>
      </c>
      <c r="X238" s="1">
        <v>61861</v>
      </c>
      <c r="Y238" s="1">
        <v>85.8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789443</v>
      </c>
      <c r="AH238" s="1">
        <v>1301.0139999999999</v>
      </c>
      <c r="AI238" s="11">
        <f t="shared" si="12"/>
        <v>507395.45999999996</v>
      </c>
      <c r="AJ238" s="11">
        <f t="shared" si="13"/>
        <v>507395.45999999996</v>
      </c>
      <c r="AK238" s="11">
        <f t="shared" si="14"/>
        <v>0</v>
      </c>
      <c r="AL238" s="11">
        <f t="shared" si="15"/>
        <v>61861</v>
      </c>
    </row>
    <row r="239" spans="1:38">
      <c r="A239" t="s">
        <v>404</v>
      </c>
      <c r="B239" t="s">
        <v>355</v>
      </c>
      <c r="C239" t="s">
        <v>334</v>
      </c>
      <c r="D239" t="s">
        <v>281</v>
      </c>
      <c r="E239" t="s">
        <v>340</v>
      </c>
      <c r="F239" t="s">
        <v>340</v>
      </c>
      <c r="G239" t="s">
        <v>344</v>
      </c>
      <c r="H239" s="1">
        <v>1</v>
      </c>
      <c r="I239" t="s">
        <v>48</v>
      </c>
      <c r="J239" s="1">
        <v>33</v>
      </c>
      <c r="K239" s="1">
        <v>33</v>
      </c>
      <c r="L239" s="1">
        <v>3500</v>
      </c>
      <c r="M239" t="s">
        <v>41</v>
      </c>
      <c r="N239" s="1">
        <v>1614603</v>
      </c>
      <c r="O239" s="1">
        <v>1620532</v>
      </c>
      <c r="P239" s="1">
        <v>2844</v>
      </c>
      <c r="Q239" s="1">
        <v>358798</v>
      </c>
      <c r="R239" s="1">
        <v>358798</v>
      </c>
      <c r="S239" s="1">
        <v>2800</v>
      </c>
      <c r="T239" s="1">
        <v>1261734</v>
      </c>
      <c r="U239" s="1">
        <v>297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0</v>
      </c>
      <c r="AG239" s="1">
        <v>358798</v>
      </c>
      <c r="AH239" s="1">
        <v>2547</v>
      </c>
      <c r="AI239" s="11">
        <f t="shared" si="12"/>
        <v>1092000</v>
      </c>
      <c r="AJ239" s="11">
        <f t="shared" si="13"/>
        <v>1092000</v>
      </c>
      <c r="AK239" s="11">
        <f t="shared" si="14"/>
        <v>0</v>
      </c>
      <c r="AL239" s="11">
        <f t="shared" si="15"/>
        <v>0</v>
      </c>
    </row>
    <row r="240" spans="1:38">
      <c r="A240" t="s">
        <v>404</v>
      </c>
      <c r="B240" t="s">
        <v>356</v>
      </c>
      <c r="C240" t="s">
        <v>191</v>
      </c>
      <c r="D240" t="s">
        <v>281</v>
      </c>
      <c r="E240" t="s">
        <v>281</v>
      </c>
      <c r="F240" t="s">
        <v>288</v>
      </c>
      <c r="G240" t="s">
        <v>288</v>
      </c>
      <c r="H240" s="1">
        <v>1</v>
      </c>
      <c r="I240" t="s">
        <v>48</v>
      </c>
      <c r="J240" s="1">
        <v>33</v>
      </c>
      <c r="K240" s="1">
        <v>33</v>
      </c>
      <c r="L240" s="1">
        <v>3500</v>
      </c>
      <c r="M240" t="s">
        <v>41</v>
      </c>
      <c r="N240" s="1">
        <v>1436417</v>
      </c>
      <c r="O240" s="1">
        <v>1437447</v>
      </c>
      <c r="P240" s="1">
        <v>2808</v>
      </c>
      <c r="Q240" s="1">
        <v>390888</v>
      </c>
      <c r="R240" s="1">
        <v>390888</v>
      </c>
      <c r="S240" s="1">
        <v>2800</v>
      </c>
      <c r="T240" s="1">
        <v>1046559</v>
      </c>
      <c r="U240" s="1">
        <v>570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  <c r="AE240" s="1">
        <v>0</v>
      </c>
      <c r="AF240" s="1">
        <v>0</v>
      </c>
      <c r="AG240" s="1">
        <v>390888</v>
      </c>
      <c r="AH240" s="1">
        <v>2238</v>
      </c>
      <c r="AI240" s="11">
        <f t="shared" si="12"/>
        <v>1092000</v>
      </c>
      <c r="AJ240" s="11">
        <f t="shared" si="13"/>
        <v>1092000</v>
      </c>
      <c r="AK240" s="11">
        <f t="shared" si="14"/>
        <v>0</v>
      </c>
      <c r="AL240" s="11">
        <f t="shared" si="15"/>
        <v>0</v>
      </c>
    </row>
    <row r="241" spans="1:38">
      <c r="A241" t="s">
        <v>404</v>
      </c>
      <c r="B241" t="s">
        <v>357</v>
      </c>
      <c r="C241" t="s">
        <v>358</v>
      </c>
      <c r="D241" t="s">
        <v>281</v>
      </c>
      <c r="E241" t="s">
        <v>282</v>
      </c>
      <c r="F241" t="s">
        <v>282</v>
      </c>
      <c r="G241" t="s">
        <v>359</v>
      </c>
      <c r="H241" s="1">
        <v>1</v>
      </c>
      <c r="I241" t="s">
        <v>48</v>
      </c>
      <c r="J241" s="1">
        <v>33</v>
      </c>
      <c r="K241" s="1">
        <v>33</v>
      </c>
      <c r="L241" s="1">
        <v>4650</v>
      </c>
      <c r="M241" t="s">
        <v>41</v>
      </c>
      <c r="N241" s="1">
        <v>1645990</v>
      </c>
      <c r="O241" s="1">
        <v>1648278</v>
      </c>
      <c r="P241" s="1">
        <v>3657</v>
      </c>
      <c r="Q241" s="1">
        <v>504646</v>
      </c>
      <c r="R241" s="1">
        <v>504646</v>
      </c>
      <c r="S241" s="1">
        <v>3720</v>
      </c>
      <c r="T241" s="1">
        <v>0</v>
      </c>
      <c r="U241" s="1">
        <v>0</v>
      </c>
      <c r="V241" s="1">
        <v>0</v>
      </c>
      <c r="W241" s="1">
        <v>0</v>
      </c>
      <c r="X241" s="1">
        <v>1143632</v>
      </c>
      <c r="Y241" s="1">
        <v>1551.96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504646</v>
      </c>
      <c r="AH241" s="1">
        <v>2105.04</v>
      </c>
      <c r="AI241" s="11">
        <f t="shared" si="12"/>
        <v>1450800</v>
      </c>
      <c r="AJ241" s="11">
        <f t="shared" si="13"/>
        <v>1450800</v>
      </c>
      <c r="AK241" s="11">
        <f t="shared" si="14"/>
        <v>0</v>
      </c>
      <c r="AL241" s="11">
        <f t="shared" si="15"/>
        <v>1143632</v>
      </c>
    </row>
    <row r="242" spans="1:38">
      <c r="A242" t="s">
        <v>404</v>
      </c>
      <c r="B242" t="s">
        <v>360</v>
      </c>
      <c r="C242" t="s">
        <v>361</v>
      </c>
      <c r="D242" t="s">
        <v>281</v>
      </c>
      <c r="E242" t="s">
        <v>281</v>
      </c>
      <c r="F242" t="s">
        <v>288</v>
      </c>
      <c r="G242" t="s">
        <v>288</v>
      </c>
      <c r="H242" s="1">
        <v>1</v>
      </c>
      <c r="I242" t="s">
        <v>48</v>
      </c>
      <c r="J242" s="1">
        <v>33</v>
      </c>
      <c r="K242" s="1">
        <v>33</v>
      </c>
      <c r="L242" s="1">
        <v>7500</v>
      </c>
      <c r="M242" t="s">
        <v>41</v>
      </c>
      <c r="N242" s="1">
        <v>4111240</v>
      </c>
      <c r="O242" s="1">
        <v>4118567</v>
      </c>
      <c r="P242" s="1">
        <v>6204</v>
      </c>
      <c r="Q242" s="1">
        <v>1782495</v>
      </c>
      <c r="R242" s="1">
        <v>1782495</v>
      </c>
      <c r="S242" s="1">
        <v>6102</v>
      </c>
      <c r="T242" s="1">
        <v>2336072</v>
      </c>
      <c r="U242" s="1">
        <v>102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  <c r="AE242" s="1">
        <v>0</v>
      </c>
      <c r="AF242" s="1">
        <v>0</v>
      </c>
      <c r="AG242" s="1">
        <v>1782495</v>
      </c>
      <c r="AH242" s="1">
        <v>6102</v>
      </c>
      <c r="AI242" s="11">
        <f t="shared" si="12"/>
        <v>2379780</v>
      </c>
      <c r="AJ242" s="11">
        <f t="shared" si="13"/>
        <v>2379780</v>
      </c>
      <c r="AK242" s="11">
        <f t="shared" si="14"/>
        <v>0</v>
      </c>
      <c r="AL242" s="11">
        <f t="shared" si="15"/>
        <v>0</v>
      </c>
    </row>
    <row r="243" spans="1:38">
      <c r="A243" t="s">
        <v>404</v>
      </c>
      <c r="B243" t="s">
        <v>362</v>
      </c>
      <c r="C243" t="s">
        <v>363</v>
      </c>
      <c r="D243" t="s">
        <v>281</v>
      </c>
      <c r="E243" t="s">
        <v>281</v>
      </c>
      <c r="F243" t="s">
        <v>288</v>
      </c>
      <c r="G243" t="s">
        <v>288</v>
      </c>
      <c r="H243" s="1">
        <v>1</v>
      </c>
      <c r="I243" t="s">
        <v>48</v>
      </c>
      <c r="J243" s="1">
        <v>33</v>
      </c>
      <c r="K243" s="1">
        <v>33</v>
      </c>
      <c r="L243" s="1">
        <v>6000</v>
      </c>
      <c r="M243" t="s">
        <v>41</v>
      </c>
      <c r="N243" s="1">
        <v>3164097</v>
      </c>
      <c r="O243" s="1">
        <v>3268163</v>
      </c>
      <c r="P243" s="1">
        <v>5122.5</v>
      </c>
      <c r="Q243" s="1">
        <v>353583</v>
      </c>
      <c r="R243" s="1">
        <v>353583</v>
      </c>
      <c r="S243" s="1">
        <v>4800</v>
      </c>
      <c r="T243" s="1">
        <v>1650392</v>
      </c>
      <c r="U243" s="1">
        <v>166</v>
      </c>
      <c r="V243" s="1">
        <v>0</v>
      </c>
      <c r="W243" s="1">
        <v>0</v>
      </c>
      <c r="X243" s="1">
        <v>1264188</v>
      </c>
      <c r="Y243" s="1">
        <v>1798.36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  <c r="AE243" s="1">
        <v>0</v>
      </c>
      <c r="AF243" s="1">
        <v>0</v>
      </c>
      <c r="AG243" s="1">
        <v>353583</v>
      </c>
      <c r="AH243" s="1">
        <v>3158.14</v>
      </c>
      <c r="AI243" s="11">
        <f t="shared" si="12"/>
        <v>1872000</v>
      </c>
      <c r="AJ243" s="11">
        <f t="shared" si="13"/>
        <v>1872000</v>
      </c>
      <c r="AK243" s="11">
        <f t="shared" si="14"/>
        <v>0</v>
      </c>
      <c r="AL243" s="11">
        <f t="shared" si="15"/>
        <v>1264188</v>
      </c>
    </row>
    <row r="244" spans="1:38">
      <c r="A244" t="s">
        <v>404</v>
      </c>
      <c r="B244" t="s">
        <v>364</v>
      </c>
      <c r="C244" t="s">
        <v>365</v>
      </c>
      <c r="D244" t="s">
        <v>281</v>
      </c>
      <c r="E244" t="s">
        <v>282</v>
      </c>
      <c r="F244" t="s">
        <v>291</v>
      </c>
      <c r="G244" t="s">
        <v>291</v>
      </c>
      <c r="H244" s="1">
        <v>1</v>
      </c>
      <c r="I244" t="s">
        <v>48</v>
      </c>
      <c r="J244" s="1">
        <v>33</v>
      </c>
      <c r="K244" s="1">
        <v>33</v>
      </c>
      <c r="L244" s="1">
        <v>1600</v>
      </c>
      <c r="M244" t="s">
        <v>41</v>
      </c>
      <c r="N244" s="1">
        <v>499500</v>
      </c>
      <c r="O244" s="1">
        <v>550525</v>
      </c>
      <c r="P244" s="1">
        <v>1030.5</v>
      </c>
      <c r="Q244" s="1">
        <v>264859</v>
      </c>
      <c r="R244" s="1">
        <v>264859</v>
      </c>
      <c r="S244" s="1">
        <v>1280</v>
      </c>
      <c r="T244" s="1">
        <v>285666</v>
      </c>
      <c r="U244" s="1">
        <v>61.5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0</v>
      </c>
      <c r="AF244" s="1">
        <v>0</v>
      </c>
      <c r="AG244" s="1">
        <v>264859</v>
      </c>
      <c r="AH244" s="1">
        <v>969</v>
      </c>
      <c r="AI244" s="11">
        <f t="shared" si="12"/>
        <v>499200</v>
      </c>
      <c r="AJ244" s="11">
        <f t="shared" si="13"/>
        <v>499200</v>
      </c>
      <c r="AK244" s="11">
        <f t="shared" si="14"/>
        <v>0</v>
      </c>
      <c r="AL244" s="11">
        <f t="shared" si="15"/>
        <v>0</v>
      </c>
    </row>
    <row r="245" spans="1:38">
      <c r="A245" t="s">
        <v>404</v>
      </c>
      <c r="B245" t="s">
        <v>366</v>
      </c>
      <c r="C245" t="s">
        <v>367</v>
      </c>
      <c r="D245" t="s">
        <v>281</v>
      </c>
      <c r="E245" t="s">
        <v>281</v>
      </c>
      <c r="F245" t="s">
        <v>288</v>
      </c>
      <c r="G245" t="s">
        <v>288</v>
      </c>
      <c r="H245" s="1">
        <v>1</v>
      </c>
      <c r="I245" t="s">
        <v>48</v>
      </c>
      <c r="J245" s="1">
        <v>33</v>
      </c>
      <c r="K245" s="1">
        <v>33</v>
      </c>
      <c r="L245" s="1">
        <v>6500</v>
      </c>
      <c r="M245" t="s">
        <v>41</v>
      </c>
      <c r="N245" s="1">
        <v>4177677</v>
      </c>
      <c r="O245" s="1">
        <v>4184921</v>
      </c>
      <c r="P245" s="1">
        <v>5841</v>
      </c>
      <c r="Q245" s="1">
        <v>1998521</v>
      </c>
      <c r="R245" s="1">
        <v>1998521</v>
      </c>
      <c r="S245" s="1">
        <v>5841</v>
      </c>
      <c r="T245" s="1">
        <v>2186400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>
        <v>0</v>
      </c>
      <c r="AE245" s="1">
        <v>0</v>
      </c>
      <c r="AF245" s="1">
        <v>0</v>
      </c>
      <c r="AG245" s="1">
        <v>1998521</v>
      </c>
      <c r="AH245" s="1">
        <v>5841</v>
      </c>
      <c r="AI245" s="11">
        <f t="shared" si="12"/>
        <v>2277990</v>
      </c>
      <c r="AJ245" s="11">
        <f t="shared" si="13"/>
        <v>2277990</v>
      </c>
      <c r="AK245" s="11">
        <f t="shared" si="14"/>
        <v>0</v>
      </c>
      <c r="AL245" s="11">
        <f t="shared" si="15"/>
        <v>0</v>
      </c>
    </row>
    <row r="246" spans="1:38">
      <c r="A246" t="s">
        <v>404</v>
      </c>
      <c r="B246" t="s">
        <v>368</v>
      </c>
      <c r="C246" t="s">
        <v>369</v>
      </c>
      <c r="D246" t="s">
        <v>281</v>
      </c>
      <c r="E246" t="s">
        <v>282</v>
      </c>
      <c r="F246" t="s">
        <v>291</v>
      </c>
      <c r="G246" t="s">
        <v>291</v>
      </c>
      <c r="H246" s="1">
        <v>1</v>
      </c>
      <c r="I246" t="s">
        <v>48</v>
      </c>
      <c r="J246" s="1">
        <v>33</v>
      </c>
      <c r="K246" s="1">
        <v>33</v>
      </c>
      <c r="L246" s="1">
        <v>4500</v>
      </c>
      <c r="M246" t="s">
        <v>41</v>
      </c>
      <c r="N246" s="1">
        <v>2662990</v>
      </c>
      <c r="O246" s="1">
        <v>2664860</v>
      </c>
      <c r="P246" s="1">
        <v>4374</v>
      </c>
      <c r="Q246" s="1">
        <v>2306091</v>
      </c>
      <c r="R246" s="1">
        <v>2306091</v>
      </c>
      <c r="S246" s="1">
        <v>4374</v>
      </c>
      <c r="T246" s="1">
        <v>358769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>
        <v>0</v>
      </c>
      <c r="AE246" s="1">
        <v>0</v>
      </c>
      <c r="AF246" s="1">
        <v>0</v>
      </c>
      <c r="AG246" s="1">
        <v>2306091</v>
      </c>
      <c r="AH246" s="1">
        <v>4374</v>
      </c>
      <c r="AI246" s="11">
        <f t="shared" si="12"/>
        <v>1705860</v>
      </c>
      <c r="AJ246" s="11">
        <f t="shared" si="13"/>
        <v>1705860</v>
      </c>
      <c r="AK246" s="11">
        <f t="shared" si="14"/>
        <v>0</v>
      </c>
      <c r="AL246" s="11">
        <f t="shared" si="15"/>
        <v>0</v>
      </c>
    </row>
    <row r="247" spans="1:38">
      <c r="A247" t="s">
        <v>404</v>
      </c>
      <c r="B247" t="s">
        <v>370</v>
      </c>
      <c r="C247" t="s">
        <v>371</v>
      </c>
      <c r="D247" t="s">
        <v>281</v>
      </c>
      <c r="E247" t="s">
        <v>281</v>
      </c>
      <c r="F247" t="s">
        <v>288</v>
      </c>
      <c r="G247" t="s">
        <v>288</v>
      </c>
      <c r="H247" s="1">
        <v>1</v>
      </c>
      <c r="I247" t="s">
        <v>48</v>
      </c>
      <c r="J247" s="1">
        <v>33</v>
      </c>
      <c r="K247" s="1">
        <v>33</v>
      </c>
      <c r="L247" s="1">
        <v>4500</v>
      </c>
      <c r="M247" t="s">
        <v>41</v>
      </c>
      <c r="N247" s="1">
        <v>1936909</v>
      </c>
      <c r="O247" s="1">
        <v>1945025</v>
      </c>
      <c r="P247" s="1">
        <v>3252</v>
      </c>
      <c r="Q247" s="1">
        <v>1631134</v>
      </c>
      <c r="R247" s="1">
        <v>1631134</v>
      </c>
      <c r="S247" s="1">
        <v>3600</v>
      </c>
      <c r="T247" s="1">
        <v>313891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</v>
      </c>
      <c r="AG247" s="1">
        <v>1631134</v>
      </c>
      <c r="AH247" s="1">
        <v>3252</v>
      </c>
      <c r="AI247" s="11">
        <f t="shared" si="12"/>
        <v>1404000</v>
      </c>
      <c r="AJ247" s="11">
        <f t="shared" si="13"/>
        <v>1404000</v>
      </c>
      <c r="AK247" s="11">
        <f t="shared" si="14"/>
        <v>0</v>
      </c>
      <c r="AL247" s="11">
        <f t="shared" si="15"/>
        <v>0</v>
      </c>
    </row>
    <row r="248" spans="1:38">
      <c r="A248" t="s">
        <v>404</v>
      </c>
      <c r="B248" t="s">
        <v>372</v>
      </c>
      <c r="C248" t="s">
        <v>373</v>
      </c>
      <c r="D248" t="s">
        <v>281</v>
      </c>
      <c r="E248" t="s">
        <v>282</v>
      </c>
      <c r="F248" t="s">
        <v>305</v>
      </c>
      <c r="G248" t="s">
        <v>306</v>
      </c>
      <c r="H248" s="1">
        <v>1</v>
      </c>
      <c r="I248" t="s">
        <v>48</v>
      </c>
      <c r="J248" s="1">
        <v>33</v>
      </c>
      <c r="K248" s="1">
        <v>33</v>
      </c>
      <c r="L248" s="1">
        <v>1550</v>
      </c>
      <c r="M248" t="s">
        <v>41</v>
      </c>
      <c r="N248" s="1">
        <v>526810</v>
      </c>
      <c r="O248" s="1">
        <v>532395</v>
      </c>
      <c r="P248" s="1">
        <v>1084.5</v>
      </c>
      <c r="Q248" s="1">
        <v>62000</v>
      </c>
      <c r="R248" s="1">
        <v>62000</v>
      </c>
      <c r="S248" s="1">
        <v>1240</v>
      </c>
      <c r="T248" s="1">
        <v>0</v>
      </c>
      <c r="U248" s="1">
        <v>0</v>
      </c>
      <c r="V248" s="1">
        <v>0</v>
      </c>
      <c r="W248" s="1">
        <v>0</v>
      </c>
      <c r="X248" s="1">
        <v>482024.33</v>
      </c>
      <c r="Y248" s="1">
        <v>246.6</v>
      </c>
      <c r="Z248" s="1">
        <v>0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50370.67</v>
      </c>
      <c r="AH248" s="1">
        <v>837.9</v>
      </c>
      <c r="AI248" s="11">
        <f t="shared" si="12"/>
        <v>483600</v>
      </c>
      <c r="AJ248" s="11">
        <f t="shared" si="13"/>
        <v>483600</v>
      </c>
      <c r="AK248" s="11">
        <f t="shared" si="14"/>
        <v>0</v>
      </c>
      <c r="AL248" s="11">
        <f t="shared" si="15"/>
        <v>482024.33</v>
      </c>
    </row>
    <row r="249" spans="1:38">
      <c r="A249" t="s">
        <v>404</v>
      </c>
      <c r="B249" t="s">
        <v>374</v>
      </c>
      <c r="C249" t="s">
        <v>317</v>
      </c>
      <c r="D249" t="s">
        <v>281</v>
      </c>
      <c r="E249" t="s">
        <v>281</v>
      </c>
      <c r="F249" t="s">
        <v>288</v>
      </c>
      <c r="G249" t="s">
        <v>288</v>
      </c>
      <c r="H249" s="1">
        <v>1</v>
      </c>
      <c r="I249" t="s">
        <v>48</v>
      </c>
      <c r="J249" s="1">
        <v>33</v>
      </c>
      <c r="K249" s="1">
        <v>33</v>
      </c>
      <c r="L249" s="1">
        <v>4050</v>
      </c>
      <c r="M249" t="s">
        <v>41</v>
      </c>
      <c r="N249" s="1">
        <v>1734741</v>
      </c>
      <c r="O249" s="1">
        <v>1811937</v>
      </c>
      <c r="P249" s="1">
        <v>3954</v>
      </c>
      <c r="Q249" s="1">
        <v>1075478</v>
      </c>
      <c r="R249" s="1">
        <v>1075478</v>
      </c>
      <c r="S249" s="1">
        <v>3240</v>
      </c>
      <c r="T249" s="1">
        <v>0</v>
      </c>
      <c r="U249" s="1">
        <v>0</v>
      </c>
      <c r="V249" s="1">
        <v>0</v>
      </c>
      <c r="W249" s="1">
        <v>0</v>
      </c>
      <c r="X249" s="1">
        <v>736459</v>
      </c>
      <c r="Y249" s="1">
        <v>1040.79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">
        <v>0</v>
      </c>
      <c r="AG249" s="1">
        <v>1075478</v>
      </c>
      <c r="AH249" s="1">
        <v>2913.21</v>
      </c>
      <c r="AI249" s="11">
        <f t="shared" si="12"/>
        <v>1263600</v>
      </c>
      <c r="AJ249" s="11">
        <f t="shared" si="13"/>
        <v>1263600</v>
      </c>
      <c r="AK249" s="11">
        <f t="shared" si="14"/>
        <v>0</v>
      </c>
      <c r="AL249" s="11">
        <f t="shared" si="15"/>
        <v>736459</v>
      </c>
    </row>
    <row r="250" spans="1:38">
      <c r="A250" t="s">
        <v>404</v>
      </c>
      <c r="B250" t="s">
        <v>375</v>
      </c>
      <c r="C250" t="s">
        <v>376</v>
      </c>
      <c r="D250" t="s">
        <v>377</v>
      </c>
      <c r="E250" t="s">
        <v>378</v>
      </c>
      <c r="F250" t="s">
        <v>378</v>
      </c>
      <c r="G250" t="s">
        <v>379</v>
      </c>
      <c r="H250" s="1">
        <v>1</v>
      </c>
      <c r="I250" t="s">
        <v>48</v>
      </c>
      <c r="J250" s="1">
        <v>132</v>
      </c>
      <c r="K250" s="1">
        <v>132</v>
      </c>
      <c r="L250" s="1">
        <v>25350</v>
      </c>
      <c r="M250" t="s">
        <v>41</v>
      </c>
      <c r="N250" s="1">
        <v>15850850</v>
      </c>
      <c r="O250" s="1">
        <v>15885850</v>
      </c>
      <c r="P250" s="1">
        <v>24732</v>
      </c>
      <c r="Q250" s="1">
        <v>5793380</v>
      </c>
      <c r="R250" s="1">
        <v>5793380</v>
      </c>
      <c r="S250" s="1">
        <v>24336</v>
      </c>
      <c r="T250" s="1">
        <v>10092470</v>
      </c>
      <c r="U250" s="1">
        <v>396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>
        <v>0</v>
      </c>
      <c r="AE250" s="1">
        <v>0</v>
      </c>
      <c r="AF250" s="1">
        <v>0</v>
      </c>
      <c r="AG250" s="1">
        <v>5793380</v>
      </c>
      <c r="AH250" s="1">
        <v>24336</v>
      </c>
      <c r="AI250" s="11">
        <f t="shared" si="12"/>
        <v>9491040</v>
      </c>
      <c r="AJ250" s="11">
        <f t="shared" si="13"/>
        <v>9491040</v>
      </c>
      <c r="AK250" s="11">
        <f t="shared" si="14"/>
        <v>0</v>
      </c>
      <c r="AL250" s="11">
        <f t="shared" si="15"/>
        <v>0</v>
      </c>
    </row>
    <row r="251" spans="1:38">
      <c r="A251" t="s">
        <v>404</v>
      </c>
      <c r="B251" t="s">
        <v>380</v>
      </c>
      <c r="C251" t="s">
        <v>381</v>
      </c>
      <c r="D251" t="s">
        <v>377</v>
      </c>
      <c r="E251" t="s">
        <v>378</v>
      </c>
      <c r="F251" t="s">
        <v>382</v>
      </c>
      <c r="G251" t="s">
        <v>383</v>
      </c>
      <c r="H251" s="1">
        <v>1</v>
      </c>
      <c r="I251" t="s">
        <v>48</v>
      </c>
      <c r="J251" s="1">
        <v>132</v>
      </c>
      <c r="K251" s="1">
        <v>132</v>
      </c>
      <c r="L251" s="1">
        <v>5050</v>
      </c>
      <c r="M251" t="s">
        <v>41</v>
      </c>
      <c r="N251" s="1">
        <v>2247000</v>
      </c>
      <c r="O251" s="1">
        <v>2253000</v>
      </c>
      <c r="P251" s="1">
        <v>4710</v>
      </c>
      <c r="Q251" s="1">
        <v>1041091</v>
      </c>
      <c r="R251" s="1">
        <v>1041091</v>
      </c>
      <c r="S251" s="1">
        <v>4635</v>
      </c>
      <c r="T251" s="1">
        <v>1211909</v>
      </c>
      <c r="U251" s="1">
        <v>75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0</v>
      </c>
      <c r="AG251" s="1">
        <v>1041091</v>
      </c>
      <c r="AH251" s="1">
        <v>4635</v>
      </c>
      <c r="AI251" s="11">
        <f t="shared" si="12"/>
        <v>1807650</v>
      </c>
      <c r="AJ251" s="11">
        <f t="shared" si="13"/>
        <v>1807650</v>
      </c>
      <c r="AK251" s="11">
        <f t="shared" si="14"/>
        <v>0</v>
      </c>
      <c r="AL251" s="11">
        <f t="shared" si="15"/>
        <v>0</v>
      </c>
    </row>
    <row r="252" spans="1:38">
      <c r="A252" t="s">
        <v>404</v>
      </c>
      <c r="B252" t="s">
        <v>384</v>
      </c>
      <c r="C252" t="s">
        <v>78</v>
      </c>
      <c r="D252" t="s">
        <v>385</v>
      </c>
      <c r="E252" t="s">
        <v>386</v>
      </c>
      <c r="F252" t="s">
        <v>386</v>
      </c>
      <c r="G252" t="s">
        <v>386</v>
      </c>
      <c r="H252" s="1">
        <v>1</v>
      </c>
      <c r="I252" t="s">
        <v>48</v>
      </c>
      <c r="J252" s="1">
        <v>132</v>
      </c>
      <c r="K252" s="1">
        <v>132</v>
      </c>
      <c r="L252" s="1">
        <v>20000</v>
      </c>
      <c r="M252" t="s">
        <v>41</v>
      </c>
      <c r="N252" s="1">
        <v>4125400</v>
      </c>
      <c r="O252" s="1">
        <v>4331700</v>
      </c>
      <c r="P252" s="1">
        <v>20012.5</v>
      </c>
      <c r="Q252" s="1">
        <v>970128</v>
      </c>
      <c r="R252" s="1">
        <v>970128</v>
      </c>
      <c r="S252" s="1">
        <v>16012.5</v>
      </c>
      <c r="T252" s="1">
        <v>0</v>
      </c>
      <c r="U252" s="1">
        <v>0</v>
      </c>
      <c r="V252" s="1">
        <v>0</v>
      </c>
      <c r="W252" s="1">
        <v>0</v>
      </c>
      <c r="X252" s="1">
        <v>294385.38</v>
      </c>
      <c r="Y252" s="1">
        <v>4166.66</v>
      </c>
      <c r="Z252" s="1">
        <v>2708615</v>
      </c>
      <c r="AA252" s="1">
        <v>4382.95</v>
      </c>
      <c r="AB252" s="1">
        <v>358572</v>
      </c>
      <c r="AC252" s="1">
        <v>728</v>
      </c>
      <c r="AD252" s="1">
        <v>0</v>
      </c>
      <c r="AE252" s="1">
        <v>0</v>
      </c>
      <c r="AF252" s="1">
        <v>0</v>
      </c>
      <c r="AG252" s="1">
        <v>970127.62</v>
      </c>
      <c r="AH252" s="1">
        <v>10734.89</v>
      </c>
      <c r="AI252" s="11">
        <f t="shared" si="12"/>
        <v>6244875</v>
      </c>
      <c r="AJ252" s="11">
        <f t="shared" si="13"/>
        <v>6244875</v>
      </c>
      <c r="AK252" s="11">
        <f t="shared" si="14"/>
        <v>0</v>
      </c>
      <c r="AL252" s="11">
        <f t="shared" si="15"/>
        <v>3361572.38</v>
      </c>
    </row>
    <row r="253" spans="1:38">
      <c r="A253" t="s">
        <v>404</v>
      </c>
      <c r="B253" t="s">
        <v>387</v>
      </c>
      <c r="C253" t="s">
        <v>388</v>
      </c>
      <c r="D253" t="s">
        <v>389</v>
      </c>
      <c r="E253" t="s">
        <v>390</v>
      </c>
      <c r="F253" t="s">
        <v>390</v>
      </c>
      <c r="G253" t="s">
        <v>391</v>
      </c>
      <c r="H253" s="1">
        <v>1</v>
      </c>
      <c r="I253" t="s">
        <v>48</v>
      </c>
      <c r="J253" s="1">
        <v>132</v>
      </c>
      <c r="K253" s="1">
        <v>132</v>
      </c>
      <c r="L253" s="1">
        <v>17550</v>
      </c>
      <c r="M253" t="s">
        <v>41</v>
      </c>
      <c r="N253" s="1">
        <v>8854700</v>
      </c>
      <c r="O253" s="1">
        <v>8864900</v>
      </c>
      <c r="P253" s="1">
        <v>17346</v>
      </c>
      <c r="Q253" s="1">
        <v>2934166</v>
      </c>
      <c r="R253" s="1">
        <v>2934166</v>
      </c>
      <c r="S253" s="1">
        <v>14890.96</v>
      </c>
      <c r="T253" s="1">
        <v>14893</v>
      </c>
      <c r="U253" s="1">
        <v>96</v>
      </c>
      <c r="V253" s="1">
        <v>0</v>
      </c>
      <c r="W253" s="1">
        <v>0</v>
      </c>
      <c r="X253" s="1">
        <v>5915841</v>
      </c>
      <c r="Y253" s="1">
        <v>2359.04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0</v>
      </c>
      <c r="AF253" s="1">
        <v>0</v>
      </c>
      <c r="AG253" s="1">
        <v>2934166</v>
      </c>
      <c r="AH253" s="1">
        <v>14890.96</v>
      </c>
      <c r="AI253" s="11">
        <f t="shared" si="12"/>
        <v>5807474.3999999994</v>
      </c>
      <c r="AJ253" s="11">
        <f t="shared" si="13"/>
        <v>5807474.3999999994</v>
      </c>
      <c r="AK253" s="11">
        <f t="shared" si="14"/>
        <v>0</v>
      </c>
      <c r="AL253" s="11">
        <f t="shared" si="15"/>
        <v>5915841</v>
      </c>
    </row>
    <row r="254" spans="1:38">
      <c r="A254" t="s">
        <v>404</v>
      </c>
      <c r="B254" t="s">
        <v>392</v>
      </c>
      <c r="C254" t="s">
        <v>393</v>
      </c>
      <c r="D254" t="s">
        <v>389</v>
      </c>
      <c r="E254" t="s">
        <v>389</v>
      </c>
      <c r="F254" t="s">
        <v>394</v>
      </c>
      <c r="G254" t="s">
        <v>394</v>
      </c>
      <c r="H254" s="1">
        <v>1</v>
      </c>
      <c r="I254" t="s">
        <v>48</v>
      </c>
      <c r="J254" s="1">
        <v>132</v>
      </c>
      <c r="K254" s="1">
        <v>132</v>
      </c>
      <c r="L254" s="1">
        <v>30999</v>
      </c>
      <c r="M254" t="s">
        <v>41</v>
      </c>
      <c r="N254" s="1">
        <v>16912800</v>
      </c>
      <c r="O254" s="1">
        <v>17023000</v>
      </c>
      <c r="P254" s="1">
        <v>28000</v>
      </c>
      <c r="Q254" s="1">
        <v>5846195</v>
      </c>
      <c r="R254" s="1">
        <v>5846195</v>
      </c>
      <c r="S254" s="1">
        <v>26440</v>
      </c>
      <c r="T254" s="1">
        <v>5587920</v>
      </c>
      <c r="U254" s="1">
        <v>0</v>
      </c>
      <c r="V254" s="1">
        <v>5588885</v>
      </c>
      <c r="W254" s="1">
        <v>1560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>
        <v>0</v>
      </c>
      <c r="AE254" s="1">
        <v>0</v>
      </c>
      <c r="AF254" s="1">
        <v>0</v>
      </c>
      <c r="AG254" s="1">
        <v>5846195</v>
      </c>
      <c r="AH254" s="1">
        <v>26440</v>
      </c>
      <c r="AI254" s="11">
        <f t="shared" si="12"/>
        <v>10311600</v>
      </c>
      <c r="AJ254" s="11">
        <f t="shared" si="13"/>
        <v>10311600</v>
      </c>
      <c r="AK254" s="11">
        <f t="shared" si="14"/>
        <v>5588885</v>
      </c>
      <c r="AL254" s="11">
        <f t="shared" si="15"/>
        <v>0</v>
      </c>
    </row>
    <row r="255" spans="1:38">
      <c r="A255" t="s">
        <v>404</v>
      </c>
      <c r="B255" t="s">
        <v>395</v>
      </c>
      <c r="C255" t="s">
        <v>396</v>
      </c>
      <c r="D255" t="s">
        <v>389</v>
      </c>
      <c r="E255" t="s">
        <v>390</v>
      </c>
      <c r="F255" t="s">
        <v>390</v>
      </c>
      <c r="G255" t="s">
        <v>391</v>
      </c>
      <c r="H255" s="1">
        <v>1</v>
      </c>
      <c r="I255" t="s">
        <v>48</v>
      </c>
      <c r="J255" s="1">
        <v>132</v>
      </c>
      <c r="K255" s="1">
        <v>132</v>
      </c>
      <c r="L255" s="1">
        <v>13500</v>
      </c>
      <c r="M255" t="s">
        <v>41</v>
      </c>
      <c r="N255" s="1">
        <v>9456700</v>
      </c>
      <c r="O255" s="1">
        <v>9500200</v>
      </c>
      <c r="P255" s="1">
        <v>19024</v>
      </c>
      <c r="Q255" s="1">
        <v>918052</v>
      </c>
      <c r="R255" s="1">
        <v>918052</v>
      </c>
      <c r="S255" s="1">
        <v>16324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2317346</v>
      </c>
      <c r="AA255" s="1">
        <v>2394.0700000000002</v>
      </c>
      <c r="AB255" s="1">
        <v>6264802</v>
      </c>
      <c r="AC255" s="1">
        <v>6559.62</v>
      </c>
      <c r="AD255" s="1">
        <v>0</v>
      </c>
      <c r="AE255" s="1">
        <v>0</v>
      </c>
      <c r="AF255" s="1">
        <v>0</v>
      </c>
      <c r="AG255" s="1">
        <v>918052</v>
      </c>
      <c r="AH255" s="1">
        <v>10070.31</v>
      </c>
      <c r="AI255" s="11">
        <f t="shared" si="12"/>
        <v>6366360</v>
      </c>
      <c r="AJ255" s="11">
        <f t="shared" si="13"/>
        <v>8569080</v>
      </c>
      <c r="AK255" s="11">
        <f t="shared" si="14"/>
        <v>0</v>
      </c>
      <c r="AL255" s="11">
        <f t="shared" si="15"/>
        <v>8582148</v>
      </c>
    </row>
    <row r="256" spans="1:38">
      <c r="A256" t="s">
        <v>404</v>
      </c>
      <c r="B256" t="s">
        <v>397</v>
      </c>
      <c r="C256" t="s">
        <v>398</v>
      </c>
      <c r="D256" t="s">
        <v>389</v>
      </c>
      <c r="E256" t="s">
        <v>390</v>
      </c>
      <c r="F256" t="s">
        <v>390</v>
      </c>
      <c r="G256" t="s">
        <v>391</v>
      </c>
      <c r="H256" s="1">
        <v>1</v>
      </c>
      <c r="I256" t="s">
        <v>48</v>
      </c>
      <c r="J256" s="1">
        <v>132</v>
      </c>
      <c r="K256" s="1">
        <v>132</v>
      </c>
      <c r="L256" s="1">
        <v>32000</v>
      </c>
      <c r="M256" t="s">
        <v>41</v>
      </c>
      <c r="N256" s="1">
        <v>11035400</v>
      </c>
      <c r="O256" s="1">
        <v>11147500</v>
      </c>
      <c r="P256" s="1">
        <v>23450</v>
      </c>
      <c r="Q256" s="1">
        <v>3523847</v>
      </c>
      <c r="R256" s="1">
        <v>3523847</v>
      </c>
      <c r="S256" s="1">
        <v>25600</v>
      </c>
      <c r="T256" s="1">
        <v>820819</v>
      </c>
      <c r="U256" s="1">
        <v>0</v>
      </c>
      <c r="V256" s="1">
        <v>0</v>
      </c>
      <c r="W256" s="1">
        <v>0</v>
      </c>
      <c r="X256" s="1">
        <v>6802834</v>
      </c>
      <c r="Y256" s="1">
        <v>658.16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  <c r="AE256" s="1">
        <v>0</v>
      </c>
      <c r="AF256" s="1">
        <v>0</v>
      </c>
      <c r="AG256" s="1">
        <v>3523847</v>
      </c>
      <c r="AH256" s="1">
        <v>22791.84</v>
      </c>
      <c r="AI256" s="11">
        <f t="shared" si="12"/>
        <v>9984000</v>
      </c>
      <c r="AJ256" s="11">
        <f t="shared" si="13"/>
        <v>9984000</v>
      </c>
      <c r="AK256" s="11">
        <f t="shared" si="14"/>
        <v>0</v>
      </c>
      <c r="AL256" s="11">
        <f t="shared" si="15"/>
        <v>6802834</v>
      </c>
    </row>
    <row r="257" spans="1:38">
      <c r="A257" t="s">
        <v>404</v>
      </c>
      <c r="B257" t="s">
        <v>399</v>
      </c>
      <c r="C257" t="s">
        <v>400</v>
      </c>
      <c r="D257" t="s">
        <v>401</v>
      </c>
      <c r="E257" t="s">
        <v>402</v>
      </c>
      <c r="F257" t="s">
        <v>402</v>
      </c>
      <c r="G257" t="s">
        <v>403</v>
      </c>
      <c r="H257" s="1">
        <v>1</v>
      </c>
      <c r="I257" t="s">
        <v>48</v>
      </c>
      <c r="J257" s="1">
        <v>132</v>
      </c>
      <c r="K257" s="1">
        <v>132</v>
      </c>
      <c r="L257" s="1">
        <v>15500</v>
      </c>
      <c r="M257" t="s">
        <v>41</v>
      </c>
      <c r="N257" s="1">
        <v>7494690</v>
      </c>
      <c r="O257" s="1">
        <v>7508040</v>
      </c>
      <c r="P257" s="1">
        <v>13194</v>
      </c>
      <c r="Q257" s="1">
        <v>1869144</v>
      </c>
      <c r="R257" s="1">
        <v>1869144</v>
      </c>
      <c r="S257" s="1">
        <v>12400</v>
      </c>
      <c r="T257" s="1">
        <v>3155519</v>
      </c>
      <c r="U257" s="1">
        <v>162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2483377</v>
      </c>
      <c r="AC257" s="1">
        <v>2758.2</v>
      </c>
      <c r="AD257" s="1">
        <v>0</v>
      </c>
      <c r="AE257" s="1">
        <v>0</v>
      </c>
      <c r="AF257" s="1">
        <v>0</v>
      </c>
      <c r="AG257" s="1">
        <v>1869144</v>
      </c>
      <c r="AH257" s="1">
        <v>10273.799999999999</v>
      </c>
      <c r="AI257" s="11">
        <f t="shared" si="12"/>
        <v>4836000</v>
      </c>
      <c r="AJ257" s="11">
        <f t="shared" si="13"/>
        <v>4836000</v>
      </c>
      <c r="AK257" s="11">
        <f t="shared" si="14"/>
        <v>0</v>
      </c>
      <c r="AL257" s="11">
        <f t="shared" si="15"/>
        <v>2483377</v>
      </c>
    </row>
    <row r="258" spans="1:38">
      <c r="A258" t="s">
        <v>406</v>
      </c>
      <c r="B258" t="s">
        <v>42</v>
      </c>
      <c r="C258" t="s">
        <v>43</v>
      </c>
      <c r="D258" t="s">
        <v>37</v>
      </c>
      <c r="E258" t="s">
        <v>37</v>
      </c>
      <c r="F258" t="s">
        <v>38</v>
      </c>
      <c r="G258" t="s">
        <v>38</v>
      </c>
      <c r="H258" s="1">
        <v>2</v>
      </c>
      <c r="I258" t="s">
        <v>40</v>
      </c>
      <c r="J258" s="1">
        <v>33</v>
      </c>
      <c r="K258" s="1">
        <v>33</v>
      </c>
      <c r="L258" s="1">
        <v>4100</v>
      </c>
      <c r="M258" t="s">
        <v>41</v>
      </c>
      <c r="N258" s="1">
        <v>992097</v>
      </c>
      <c r="O258" s="1">
        <v>997094</v>
      </c>
      <c r="P258" s="1">
        <v>3243</v>
      </c>
      <c r="Q258" s="1">
        <v>641247</v>
      </c>
      <c r="R258" s="1">
        <v>641247</v>
      </c>
      <c r="S258" s="1">
        <v>3280</v>
      </c>
      <c r="T258" s="1">
        <v>0</v>
      </c>
      <c r="U258" s="1">
        <v>0</v>
      </c>
      <c r="V258" s="1">
        <v>0</v>
      </c>
      <c r="W258" s="1">
        <v>0</v>
      </c>
      <c r="X258" s="1">
        <v>355847</v>
      </c>
      <c r="Y258" s="1">
        <v>605.41</v>
      </c>
      <c r="Z258" s="1">
        <v>0</v>
      </c>
      <c r="AA258" s="1">
        <v>0</v>
      </c>
      <c r="AB258" s="1">
        <v>0</v>
      </c>
      <c r="AC258" s="1">
        <v>0</v>
      </c>
      <c r="AD258" s="1">
        <v>0</v>
      </c>
      <c r="AE258" s="1">
        <v>0</v>
      </c>
      <c r="AF258" s="1">
        <v>0</v>
      </c>
      <c r="AG258" s="1">
        <v>641247</v>
      </c>
      <c r="AH258" s="1">
        <v>2637.59</v>
      </c>
      <c r="AI258" s="11">
        <f t="shared" si="12"/>
        <v>1279200</v>
      </c>
      <c r="AJ258" s="11">
        <f t="shared" si="13"/>
        <v>1279200</v>
      </c>
      <c r="AK258" s="11">
        <f t="shared" si="14"/>
        <v>0</v>
      </c>
      <c r="AL258" s="11">
        <f t="shared" si="15"/>
        <v>355847</v>
      </c>
    </row>
    <row r="259" spans="1:38">
      <c r="A259" t="s">
        <v>406</v>
      </c>
      <c r="B259" t="s">
        <v>44</v>
      </c>
      <c r="C259" t="s">
        <v>45</v>
      </c>
      <c r="D259" t="s">
        <v>37</v>
      </c>
      <c r="E259" t="s">
        <v>46</v>
      </c>
      <c r="F259" t="s">
        <v>47</v>
      </c>
      <c r="G259" t="s">
        <v>47</v>
      </c>
      <c r="H259" s="1">
        <v>1</v>
      </c>
      <c r="I259" t="s">
        <v>48</v>
      </c>
      <c r="J259" s="1">
        <v>33</v>
      </c>
      <c r="K259" s="1">
        <v>33</v>
      </c>
      <c r="L259" s="1">
        <v>9250</v>
      </c>
      <c r="M259" t="s">
        <v>41</v>
      </c>
      <c r="N259" s="1">
        <v>4824233</v>
      </c>
      <c r="O259" s="1">
        <v>4855973</v>
      </c>
      <c r="P259" s="1">
        <v>7686</v>
      </c>
      <c r="Q259" s="1">
        <v>702112</v>
      </c>
      <c r="R259" s="1">
        <v>702112</v>
      </c>
      <c r="S259" s="1">
        <v>7400</v>
      </c>
      <c r="T259" s="1">
        <v>3907561</v>
      </c>
      <c r="U259" s="1">
        <v>426</v>
      </c>
      <c r="V259" s="1">
        <v>0</v>
      </c>
      <c r="W259" s="1">
        <v>0</v>
      </c>
      <c r="X259" s="1">
        <v>246300</v>
      </c>
      <c r="Y259" s="1">
        <v>66.97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702112</v>
      </c>
      <c r="AH259" s="1">
        <v>7193.03</v>
      </c>
      <c r="AI259" s="11">
        <f t="shared" ref="AI259:AI322" si="16">S259*390</f>
        <v>2886000</v>
      </c>
      <c r="AJ259" s="11">
        <f t="shared" ref="AJ259:AJ322" si="17">IF(S259&lt;L259,S259*390,S259*390+(S259-L259)*2*390)</f>
        <v>2886000</v>
      </c>
      <c r="AK259" s="11">
        <f t="shared" ref="AK259:AK322" si="18">V259</f>
        <v>0</v>
      </c>
      <c r="AL259" s="11">
        <f t="shared" ref="AL259:AL322" si="19">SUM(X259,Z259,AB259)</f>
        <v>246300</v>
      </c>
    </row>
    <row r="260" spans="1:38">
      <c r="A260" t="s">
        <v>406</v>
      </c>
      <c r="B260" t="s">
        <v>49</v>
      </c>
      <c r="C260" t="s">
        <v>50</v>
      </c>
      <c r="D260" t="s">
        <v>37</v>
      </c>
      <c r="E260" t="s">
        <v>37</v>
      </c>
      <c r="F260" t="s">
        <v>37</v>
      </c>
      <c r="G260" t="s">
        <v>37</v>
      </c>
      <c r="H260" s="1">
        <v>2</v>
      </c>
      <c r="I260" t="s">
        <v>40</v>
      </c>
      <c r="J260" s="1">
        <v>11</v>
      </c>
      <c r="K260" s="1">
        <v>33</v>
      </c>
      <c r="L260" s="1">
        <v>1500</v>
      </c>
      <c r="M260" t="s">
        <v>41</v>
      </c>
      <c r="N260" s="1">
        <v>506204</v>
      </c>
      <c r="O260" s="1">
        <v>507184</v>
      </c>
      <c r="P260" s="1">
        <v>1147.5</v>
      </c>
      <c r="Q260" s="1">
        <v>188257</v>
      </c>
      <c r="R260" s="1">
        <v>188257</v>
      </c>
      <c r="S260" s="1">
        <v>1200</v>
      </c>
      <c r="T260" s="1">
        <v>0</v>
      </c>
      <c r="U260" s="1">
        <v>0</v>
      </c>
      <c r="V260" s="1">
        <v>0</v>
      </c>
      <c r="W260" s="1">
        <v>0</v>
      </c>
      <c r="X260" s="1">
        <v>318927</v>
      </c>
      <c r="Y260" s="1">
        <v>446.9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188257</v>
      </c>
      <c r="AH260" s="1">
        <v>700.6</v>
      </c>
      <c r="AI260" s="11">
        <f t="shared" si="16"/>
        <v>468000</v>
      </c>
      <c r="AJ260" s="11">
        <f t="shared" si="17"/>
        <v>468000</v>
      </c>
      <c r="AK260" s="11">
        <f t="shared" si="18"/>
        <v>0</v>
      </c>
      <c r="AL260" s="11">
        <f t="shared" si="19"/>
        <v>318927</v>
      </c>
    </row>
    <row r="261" spans="1:38">
      <c r="A261" t="s">
        <v>406</v>
      </c>
      <c r="B261" t="s">
        <v>51</v>
      </c>
      <c r="C261" t="s">
        <v>52</v>
      </c>
      <c r="D261" t="s">
        <v>37</v>
      </c>
      <c r="E261" t="s">
        <v>37</v>
      </c>
      <c r="F261" t="s">
        <v>38</v>
      </c>
      <c r="G261" t="s">
        <v>38</v>
      </c>
      <c r="H261" s="1">
        <v>1</v>
      </c>
      <c r="I261" t="s">
        <v>48</v>
      </c>
      <c r="J261" s="1">
        <v>33</v>
      </c>
      <c r="K261" s="1">
        <v>33</v>
      </c>
      <c r="L261" s="1">
        <v>6000</v>
      </c>
      <c r="M261" t="s">
        <v>41</v>
      </c>
      <c r="N261" s="1">
        <v>2327673</v>
      </c>
      <c r="O261" s="1">
        <v>2331295</v>
      </c>
      <c r="P261" s="1">
        <v>3856.5</v>
      </c>
      <c r="Q261" s="1">
        <v>1684330</v>
      </c>
      <c r="R261" s="1">
        <v>1684330</v>
      </c>
      <c r="S261" s="1">
        <v>4800</v>
      </c>
      <c r="T261" s="1">
        <v>0</v>
      </c>
      <c r="U261" s="1">
        <v>0</v>
      </c>
      <c r="V261" s="1">
        <v>0</v>
      </c>
      <c r="W261" s="1">
        <v>0</v>
      </c>
      <c r="X261" s="1">
        <v>646965</v>
      </c>
      <c r="Y261" s="1">
        <v>630.64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  <c r="AE261" s="1">
        <v>0</v>
      </c>
      <c r="AF261" s="1">
        <v>0</v>
      </c>
      <c r="AG261" s="1">
        <v>1684330</v>
      </c>
      <c r="AH261" s="1">
        <v>3225.86</v>
      </c>
      <c r="AI261" s="11">
        <f t="shared" si="16"/>
        <v>1872000</v>
      </c>
      <c r="AJ261" s="11">
        <f t="shared" si="17"/>
        <v>1872000</v>
      </c>
      <c r="AK261" s="11">
        <f t="shared" si="18"/>
        <v>0</v>
      </c>
      <c r="AL261" s="11">
        <f t="shared" si="19"/>
        <v>646965</v>
      </c>
    </row>
    <row r="262" spans="1:38">
      <c r="A262" t="s">
        <v>406</v>
      </c>
      <c r="B262" t="s">
        <v>54</v>
      </c>
      <c r="C262" t="s">
        <v>55</v>
      </c>
      <c r="D262" t="s">
        <v>37</v>
      </c>
      <c r="E262" t="s">
        <v>37</v>
      </c>
      <c r="F262" t="s">
        <v>38</v>
      </c>
      <c r="G262" t="s">
        <v>39</v>
      </c>
      <c r="H262" s="1">
        <v>1</v>
      </c>
      <c r="I262" t="s">
        <v>48</v>
      </c>
      <c r="J262" s="1">
        <v>33</v>
      </c>
      <c r="K262" s="1">
        <v>33</v>
      </c>
      <c r="L262" s="1">
        <v>2000</v>
      </c>
      <c r="M262" t="s">
        <v>41</v>
      </c>
      <c r="N262" s="1">
        <v>324167</v>
      </c>
      <c r="O262" s="1">
        <v>324903</v>
      </c>
      <c r="P262" s="1">
        <v>933</v>
      </c>
      <c r="Q262" s="1">
        <v>80000</v>
      </c>
      <c r="R262" s="1">
        <v>80000</v>
      </c>
      <c r="S262" s="1">
        <v>1600</v>
      </c>
      <c r="T262" s="1">
        <v>0</v>
      </c>
      <c r="U262" s="1">
        <v>0</v>
      </c>
      <c r="V262" s="1">
        <v>0</v>
      </c>
      <c r="W262" s="1">
        <v>0</v>
      </c>
      <c r="X262" s="1">
        <v>338682.97</v>
      </c>
      <c r="Y262" s="1">
        <v>435.43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497.57</v>
      </c>
      <c r="AI262" s="11">
        <f t="shared" si="16"/>
        <v>624000</v>
      </c>
      <c r="AJ262" s="11">
        <f t="shared" si="17"/>
        <v>624000</v>
      </c>
      <c r="AK262" s="11">
        <f t="shared" si="18"/>
        <v>0</v>
      </c>
      <c r="AL262" s="11">
        <f t="shared" si="19"/>
        <v>338682.97</v>
      </c>
    </row>
    <row r="263" spans="1:38">
      <c r="A263" t="s">
        <v>406</v>
      </c>
      <c r="B263" t="s">
        <v>56</v>
      </c>
      <c r="C263" t="s">
        <v>57</v>
      </c>
      <c r="D263" t="s">
        <v>37</v>
      </c>
      <c r="E263" t="s">
        <v>37</v>
      </c>
      <c r="F263" t="s">
        <v>38</v>
      </c>
      <c r="G263" t="s">
        <v>39</v>
      </c>
      <c r="H263" s="1">
        <v>1</v>
      </c>
      <c r="I263" t="s">
        <v>48</v>
      </c>
      <c r="J263" s="1">
        <v>33</v>
      </c>
      <c r="K263" s="1">
        <v>33</v>
      </c>
      <c r="L263" s="1">
        <v>2000</v>
      </c>
      <c r="M263" t="s">
        <v>41</v>
      </c>
      <c r="N263" s="1">
        <v>322544</v>
      </c>
      <c r="O263" s="1">
        <v>323297</v>
      </c>
      <c r="P263" s="1">
        <v>795</v>
      </c>
      <c r="Q263" s="1">
        <v>114744</v>
      </c>
      <c r="R263" s="1">
        <v>114744</v>
      </c>
      <c r="S263" s="1">
        <v>1600</v>
      </c>
      <c r="T263" s="1">
        <v>0</v>
      </c>
      <c r="U263" s="1">
        <v>0</v>
      </c>
      <c r="V263" s="1">
        <v>0</v>
      </c>
      <c r="W263" s="1">
        <v>0</v>
      </c>
      <c r="X263" s="1">
        <v>208553</v>
      </c>
      <c r="Y263" s="1">
        <v>295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114744</v>
      </c>
      <c r="AH263" s="1">
        <v>500</v>
      </c>
      <c r="AI263" s="11">
        <f t="shared" si="16"/>
        <v>624000</v>
      </c>
      <c r="AJ263" s="11">
        <f t="shared" si="17"/>
        <v>624000</v>
      </c>
      <c r="AK263" s="11">
        <f t="shared" si="18"/>
        <v>0</v>
      </c>
      <c r="AL263" s="11">
        <f t="shared" si="19"/>
        <v>208553</v>
      </c>
    </row>
    <row r="264" spans="1:38">
      <c r="A264" t="s">
        <v>406</v>
      </c>
      <c r="B264" t="s">
        <v>58</v>
      </c>
      <c r="C264" t="s">
        <v>57</v>
      </c>
      <c r="D264" t="s">
        <v>37</v>
      </c>
      <c r="E264" t="s">
        <v>37</v>
      </c>
      <c r="F264" t="s">
        <v>38</v>
      </c>
      <c r="G264" t="s">
        <v>39</v>
      </c>
      <c r="H264" s="1">
        <v>2</v>
      </c>
      <c r="I264" t="s">
        <v>40</v>
      </c>
      <c r="J264" s="1">
        <v>11</v>
      </c>
      <c r="K264" s="1">
        <v>33</v>
      </c>
      <c r="L264" s="1">
        <v>1500</v>
      </c>
      <c r="M264" t="s">
        <v>41</v>
      </c>
      <c r="N264" s="1">
        <v>71678</v>
      </c>
      <c r="O264" s="1">
        <v>72062</v>
      </c>
      <c r="P264" s="1">
        <v>418.5</v>
      </c>
      <c r="Q264" s="1">
        <v>30845</v>
      </c>
      <c r="R264" s="1">
        <v>30845</v>
      </c>
      <c r="S264" s="1">
        <v>1200</v>
      </c>
      <c r="T264" s="1">
        <v>0</v>
      </c>
      <c r="U264" s="1">
        <v>0</v>
      </c>
      <c r="V264" s="1">
        <v>0</v>
      </c>
      <c r="W264" s="1">
        <v>0</v>
      </c>
      <c r="X264" s="1">
        <v>41217</v>
      </c>
      <c r="Y264" s="1">
        <v>64.569999999999993</v>
      </c>
      <c r="Z264" s="1">
        <v>0</v>
      </c>
      <c r="AA264" s="1">
        <v>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30845</v>
      </c>
      <c r="AH264" s="1">
        <v>353.93</v>
      </c>
      <c r="AI264" s="11">
        <f t="shared" si="16"/>
        <v>468000</v>
      </c>
      <c r="AJ264" s="11">
        <f t="shared" si="17"/>
        <v>468000</v>
      </c>
      <c r="AK264" s="11">
        <f t="shared" si="18"/>
        <v>0</v>
      </c>
      <c r="AL264" s="11">
        <f t="shared" si="19"/>
        <v>41217</v>
      </c>
    </row>
    <row r="265" spans="1:38">
      <c r="A265" t="s">
        <v>406</v>
      </c>
      <c r="B265" t="s">
        <v>59</v>
      </c>
      <c r="C265" t="s">
        <v>60</v>
      </c>
      <c r="D265" t="s">
        <v>61</v>
      </c>
      <c r="E265" t="s">
        <v>62</v>
      </c>
      <c r="F265" t="s">
        <v>62</v>
      </c>
      <c r="G265" t="s">
        <v>62</v>
      </c>
      <c r="H265" s="1">
        <v>1</v>
      </c>
      <c r="I265" t="s">
        <v>48</v>
      </c>
      <c r="J265" s="1">
        <v>33</v>
      </c>
      <c r="K265" s="1">
        <v>33</v>
      </c>
      <c r="L265" s="1">
        <v>1800</v>
      </c>
      <c r="M265" t="s">
        <v>41</v>
      </c>
      <c r="N265" s="1">
        <v>98082</v>
      </c>
      <c r="O265" s="1">
        <v>98351</v>
      </c>
      <c r="P265" s="1">
        <v>466.5</v>
      </c>
      <c r="Q265" s="1">
        <v>72000</v>
      </c>
      <c r="R265" s="1">
        <v>72000</v>
      </c>
      <c r="S265" s="1">
        <v>1440</v>
      </c>
      <c r="T265" s="1">
        <v>0</v>
      </c>
      <c r="U265" s="1">
        <v>0</v>
      </c>
      <c r="V265" s="1">
        <v>0</v>
      </c>
      <c r="W265" s="1">
        <v>0</v>
      </c>
      <c r="X265" s="1">
        <v>61593</v>
      </c>
      <c r="Y265" s="1">
        <v>20.149999999999999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0</v>
      </c>
      <c r="AG265" s="1">
        <v>36758</v>
      </c>
      <c r="AH265" s="1">
        <v>446.35</v>
      </c>
      <c r="AI265" s="11">
        <f t="shared" si="16"/>
        <v>561600</v>
      </c>
      <c r="AJ265" s="11">
        <f t="shared" si="17"/>
        <v>561600</v>
      </c>
      <c r="AK265" s="11">
        <f t="shared" si="18"/>
        <v>0</v>
      </c>
      <c r="AL265" s="11">
        <f t="shared" si="19"/>
        <v>61593</v>
      </c>
    </row>
    <row r="266" spans="1:38">
      <c r="A266" t="s">
        <v>406</v>
      </c>
      <c r="B266" t="s">
        <v>63</v>
      </c>
      <c r="C266" t="s">
        <v>64</v>
      </c>
      <c r="D266" t="s">
        <v>61</v>
      </c>
      <c r="E266" t="s">
        <v>65</v>
      </c>
      <c r="F266" t="s">
        <v>65</v>
      </c>
      <c r="G266" t="s">
        <v>65</v>
      </c>
      <c r="H266" s="1">
        <v>1</v>
      </c>
      <c r="I266" t="s">
        <v>48</v>
      </c>
      <c r="J266" s="1">
        <v>33</v>
      </c>
      <c r="K266" s="1">
        <v>33</v>
      </c>
      <c r="L266" s="1">
        <v>1700</v>
      </c>
      <c r="M266" t="s">
        <v>41</v>
      </c>
      <c r="N266" s="1">
        <v>396748</v>
      </c>
      <c r="O266" s="1">
        <v>398652</v>
      </c>
      <c r="P266" s="1">
        <v>937.33</v>
      </c>
      <c r="Q266" s="1">
        <v>68000</v>
      </c>
      <c r="R266" s="1">
        <v>68000</v>
      </c>
      <c r="S266" s="1">
        <v>1360</v>
      </c>
      <c r="T266" s="1">
        <v>0</v>
      </c>
      <c r="U266" s="1">
        <v>0</v>
      </c>
      <c r="V266" s="1">
        <v>0</v>
      </c>
      <c r="W266" s="1">
        <v>0</v>
      </c>
      <c r="X266" s="1">
        <v>366925.19</v>
      </c>
      <c r="Y266" s="1">
        <v>615.16999999999996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1">
        <v>31726.81</v>
      </c>
      <c r="AH266" s="1">
        <v>322.16000000000003</v>
      </c>
      <c r="AI266" s="11">
        <f t="shared" si="16"/>
        <v>530400</v>
      </c>
      <c r="AJ266" s="11">
        <f t="shared" si="17"/>
        <v>530400</v>
      </c>
      <c r="AK266" s="11">
        <f t="shared" si="18"/>
        <v>0</v>
      </c>
      <c r="AL266" s="11">
        <f t="shared" si="19"/>
        <v>366925.19</v>
      </c>
    </row>
    <row r="267" spans="1:38">
      <c r="A267" t="s">
        <v>406</v>
      </c>
      <c r="B267" t="s">
        <v>66</v>
      </c>
      <c r="C267" t="s">
        <v>67</v>
      </c>
      <c r="D267" t="s">
        <v>61</v>
      </c>
      <c r="E267" t="s">
        <v>65</v>
      </c>
      <c r="F267" t="s">
        <v>65</v>
      </c>
      <c r="G267" t="s">
        <v>65</v>
      </c>
      <c r="H267" s="1">
        <v>1</v>
      </c>
      <c r="I267" t="s">
        <v>48</v>
      </c>
      <c r="J267" s="1">
        <v>132</v>
      </c>
      <c r="K267" s="1">
        <v>132</v>
      </c>
      <c r="L267" s="1">
        <v>11000</v>
      </c>
      <c r="M267" t="s">
        <v>68</v>
      </c>
      <c r="N267" s="1">
        <v>2629510</v>
      </c>
      <c r="O267" s="1">
        <v>2669680</v>
      </c>
      <c r="P267" s="1">
        <v>9961.11</v>
      </c>
      <c r="Q267" s="1">
        <v>1963608</v>
      </c>
      <c r="R267" s="1">
        <v>1963608</v>
      </c>
      <c r="S267" s="1">
        <v>9225.4599999999991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201266</v>
      </c>
      <c r="AA267" s="1">
        <v>207.01</v>
      </c>
      <c r="AB267" s="1">
        <v>504806</v>
      </c>
      <c r="AC267" s="1">
        <v>528.64</v>
      </c>
      <c r="AD267" s="1">
        <v>0</v>
      </c>
      <c r="AE267" s="1">
        <v>0</v>
      </c>
      <c r="AF267" s="1">
        <v>0</v>
      </c>
      <c r="AG267" s="1">
        <v>1963608</v>
      </c>
      <c r="AH267" s="1">
        <v>9225.4599999999991</v>
      </c>
      <c r="AI267" s="11">
        <f t="shared" si="16"/>
        <v>3597929.3999999994</v>
      </c>
      <c r="AJ267" s="11">
        <f t="shared" si="17"/>
        <v>3597929.3999999994</v>
      </c>
      <c r="AK267" s="11">
        <f t="shared" si="18"/>
        <v>0</v>
      </c>
      <c r="AL267" s="11">
        <f t="shared" si="19"/>
        <v>706072</v>
      </c>
    </row>
    <row r="268" spans="1:38">
      <c r="A268" t="s">
        <v>406</v>
      </c>
      <c r="B268" t="s">
        <v>69</v>
      </c>
      <c r="C268" t="s">
        <v>70</v>
      </c>
      <c r="D268" t="s">
        <v>61</v>
      </c>
      <c r="E268" t="s">
        <v>65</v>
      </c>
      <c r="F268" t="s">
        <v>65</v>
      </c>
      <c r="G268" t="s">
        <v>65</v>
      </c>
      <c r="H268" s="1">
        <v>2</v>
      </c>
      <c r="I268" t="s">
        <v>40</v>
      </c>
      <c r="J268" s="1">
        <v>33</v>
      </c>
      <c r="K268" s="1">
        <v>33</v>
      </c>
      <c r="L268" s="1">
        <v>3800</v>
      </c>
      <c r="M268" t="s">
        <v>41</v>
      </c>
      <c r="N268" s="1">
        <v>674934</v>
      </c>
      <c r="O268" s="1">
        <v>678500</v>
      </c>
      <c r="P268" s="1">
        <v>1818</v>
      </c>
      <c r="Q268" s="1">
        <v>658063</v>
      </c>
      <c r="R268" s="1">
        <v>658063</v>
      </c>
      <c r="S268" s="1">
        <v>3040</v>
      </c>
      <c r="T268" s="1">
        <v>0</v>
      </c>
      <c r="U268" s="1">
        <v>0</v>
      </c>
      <c r="V268" s="1">
        <v>0</v>
      </c>
      <c r="W268" s="1">
        <v>0</v>
      </c>
      <c r="X268" s="1">
        <v>20436.599999999999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658063.4</v>
      </c>
      <c r="AH268" s="1">
        <v>1818</v>
      </c>
      <c r="AI268" s="11">
        <f t="shared" si="16"/>
        <v>1185600</v>
      </c>
      <c r="AJ268" s="11">
        <f t="shared" si="17"/>
        <v>1185600</v>
      </c>
      <c r="AK268" s="11">
        <f t="shared" si="18"/>
        <v>0</v>
      </c>
      <c r="AL268" s="11">
        <f t="shared" si="19"/>
        <v>20436.599999999999</v>
      </c>
    </row>
    <row r="269" spans="1:38">
      <c r="A269" t="s">
        <v>406</v>
      </c>
      <c r="B269" t="s">
        <v>71</v>
      </c>
      <c r="C269" t="s">
        <v>72</v>
      </c>
      <c r="D269" t="s">
        <v>61</v>
      </c>
      <c r="E269" t="s">
        <v>62</v>
      </c>
      <c r="F269" t="s">
        <v>73</v>
      </c>
      <c r="G269" t="s">
        <v>74</v>
      </c>
      <c r="H269" s="1">
        <v>2</v>
      </c>
      <c r="I269" t="s">
        <v>40</v>
      </c>
      <c r="J269" s="1">
        <v>11</v>
      </c>
      <c r="K269" s="1">
        <v>11</v>
      </c>
      <c r="L269" s="1">
        <v>1700</v>
      </c>
      <c r="M269" t="s">
        <v>41</v>
      </c>
      <c r="N269" s="1">
        <v>167790</v>
      </c>
      <c r="O269" s="1">
        <v>179630</v>
      </c>
      <c r="P269" s="1">
        <v>500</v>
      </c>
      <c r="Q269" s="1">
        <v>88807</v>
      </c>
      <c r="R269" s="1">
        <v>88807</v>
      </c>
      <c r="S269" s="1">
        <v>1360</v>
      </c>
      <c r="T269" s="1">
        <v>0</v>
      </c>
      <c r="U269" s="1">
        <v>0</v>
      </c>
      <c r="V269" s="1">
        <v>0</v>
      </c>
      <c r="W269" s="1">
        <v>0</v>
      </c>
      <c r="X269" s="1">
        <v>90823.26</v>
      </c>
      <c r="Y269" s="1">
        <v>48.8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</v>
      </c>
      <c r="AG269" s="1">
        <v>88806.74</v>
      </c>
      <c r="AH269" s="1">
        <v>451.2</v>
      </c>
      <c r="AI269" s="11">
        <f t="shared" si="16"/>
        <v>530400</v>
      </c>
      <c r="AJ269" s="11">
        <f t="shared" si="17"/>
        <v>530400</v>
      </c>
      <c r="AK269" s="11">
        <f t="shared" si="18"/>
        <v>0</v>
      </c>
      <c r="AL269" s="11">
        <f t="shared" si="19"/>
        <v>90823.26</v>
      </c>
    </row>
    <row r="270" spans="1:38">
      <c r="A270" t="s">
        <v>406</v>
      </c>
      <c r="B270" t="s">
        <v>75</v>
      </c>
      <c r="C270" t="s">
        <v>76</v>
      </c>
      <c r="D270" t="s">
        <v>61</v>
      </c>
      <c r="E270" t="s">
        <v>65</v>
      </c>
      <c r="F270" t="s">
        <v>65</v>
      </c>
      <c r="G270" t="s">
        <v>65</v>
      </c>
      <c r="H270" s="1">
        <v>1</v>
      </c>
      <c r="I270" t="s">
        <v>48</v>
      </c>
      <c r="J270" s="1">
        <v>33</v>
      </c>
      <c r="K270" s="1">
        <v>33</v>
      </c>
      <c r="L270" s="1">
        <v>5000</v>
      </c>
      <c r="M270" t="s">
        <v>41</v>
      </c>
      <c r="N270" s="1">
        <v>524245</v>
      </c>
      <c r="O270" s="1">
        <v>526885</v>
      </c>
      <c r="P270" s="1">
        <v>1083</v>
      </c>
      <c r="Q270" s="1">
        <v>279833</v>
      </c>
      <c r="R270" s="1">
        <v>279833</v>
      </c>
      <c r="S270" s="1">
        <v>4000</v>
      </c>
      <c r="T270" s="1">
        <v>0</v>
      </c>
      <c r="U270" s="1">
        <v>0</v>
      </c>
      <c r="V270" s="1">
        <v>0</v>
      </c>
      <c r="W270" s="1">
        <v>0</v>
      </c>
      <c r="X270" s="1">
        <v>247052</v>
      </c>
      <c r="Y270" s="1">
        <v>357.17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279833</v>
      </c>
      <c r="AH270" s="1">
        <v>725.83</v>
      </c>
      <c r="AI270" s="11">
        <f t="shared" si="16"/>
        <v>1560000</v>
      </c>
      <c r="AJ270" s="11">
        <f t="shared" si="17"/>
        <v>1560000</v>
      </c>
      <c r="AK270" s="11">
        <f t="shared" si="18"/>
        <v>0</v>
      </c>
      <c r="AL270" s="11">
        <f t="shared" si="19"/>
        <v>247052</v>
      </c>
    </row>
    <row r="271" spans="1:38">
      <c r="A271" t="s">
        <v>406</v>
      </c>
      <c r="B271" t="s">
        <v>77</v>
      </c>
      <c r="C271" t="s">
        <v>78</v>
      </c>
      <c r="D271" t="s">
        <v>79</v>
      </c>
      <c r="E271" t="s">
        <v>80</v>
      </c>
      <c r="F271" t="s">
        <v>80</v>
      </c>
      <c r="G271" t="s">
        <v>81</v>
      </c>
      <c r="H271" s="1">
        <v>1</v>
      </c>
      <c r="I271" t="s">
        <v>48</v>
      </c>
      <c r="J271" s="1">
        <v>33</v>
      </c>
      <c r="K271" s="1">
        <v>33</v>
      </c>
      <c r="L271" s="1">
        <v>3000</v>
      </c>
      <c r="M271" t="s">
        <v>68</v>
      </c>
      <c r="N271" s="1">
        <v>322160</v>
      </c>
      <c r="O271" s="1">
        <v>323540</v>
      </c>
      <c r="P271" s="1">
        <v>1268</v>
      </c>
      <c r="Q271" s="1">
        <v>147094</v>
      </c>
      <c r="R271" s="1">
        <v>147094</v>
      </c>
      <c r="S271" s="1">
        <v>2400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176446</v>
      </c>
      <c r="AA271" s="1">
        <v>298.83999999999997</v>
      </c>
      <c r="AB271" s="1">
        <v>0</v>
      </c>
      <c r="AC271" s="1">
        <v>0</v>
      </c>
      <c r="AD271" s="1">
        <v>0</v>
      </c>
      <c r="AE271" s="1">
        <v>0</v>
      </c>
      <c r="AF271" s="1">
        <v>0</v>
      </c>
      <c r="AG271" s="1">
        <v>147094</v>
      </c>
      <c r="AH271" s="1">
        <v>969.16</v>
      </c>
      <c r="AI271" s="11">
        <f t="shared" si="16"/>
        <v>936000</v>
      </c>
      <c r="AJ271" s="11">
        <f t="shared" si="17"/>
        <v>936000</v>
      </c>
      <c r="AK271" s="11">
        <f t="shared" si="18"/>
        <v>0</v>
      </c>
      <c r="AL271" s="11">
        <f t="shared" si="19"/>
        <v>176446</v>
      </c>
    </row>
    <row r="272" spans="1:38">
      <c r="A272" t="s">
        <v>406</v>
      </c>
      <c r="B272" t="s">
        <v>82</v>
      </c>
      <c r="C272" t="s">
        <v>83</v>
      </c>
      <c r="D272" t="s">
        <v>79</v>
      </c>
      <c r="E272" t="s">
        <v>79</v>
      </c>
      <c r="F272" t="s">
        <v>79</v>
      </c>
      <c r="G272" t="s">
        <v>79</v>
      </c>
      <c r="H272" s="1">
        <v>1</v>
      </c>
      <c r="I272" t="s">
        <v>48</v>
      </c>
      <c r="J272" s="1">
        <v>33</v>
      </c>
      <c r="K272" s="1">
        <v>33</v>
      </c>
      <c r="L272" s="1">
        <v>2200</v>
      </c>
      <c r="M272" t="s">
        <v>68</v>
      </c>
      <c r="N272" s="1">
        <v>391640</v>
      </c>
      <c r="O272" s="1">
        <v>391653.5</v>
      </c>
      <c r="P272" s="1">
        <v>856.5</v>
      </c>
      <c r="Q272" s="1">
        <v>88000</v>
      </c>
      <c r="R272" s="1">
        <v>88000</v>
      </c>
      <c r="S272" s="1">
        <v>1760</v>
      </c>
      <c r="T272" s="1">
        <v>0</v>
      </c>
      <c r="U272" s="1">
        <v>0</v>
      </c>
      <c r="V272" s="1">
        <v>0</v>
      </c>
      <c r="W272" s="1">
        <v>0</v>
      </c>
      <c r="X272" s="1">
        <v>394639.79</v>
      </c>
      <c r="Y272" s="1">
        <v>351.94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504.56</v>
      </c>
      <c r="AI272" s="11">
        <f t="shared" si="16"/>
        <v>686400</v>
      </c>
      <c r="AJ272" s="11">
        <f t="shared" si="17"/>
        <v>686400</v>
      </c>
      <c r="AK272" s="11">
        <f t="shared" si="18"/>
        <v>0</v>
      </c>
      <c r="AL272" s="11">
        <f t="shared" si="19"/>
        <v>394639.79</v>
      </c>
    </row>
    <row r="273" spans="1:38">
      <c r="A273" t="s">
        <v>406</v>
      </c>
      <c r="B273" t="s">
        <v>84</v>
      </c>
      <c r="C273" t="s">
        <v>85</v>
      </c>
      <c r="D273" t="s">
        <v>79</v>
      </c>
      <c r="E273" t="s">
        <v>79</v>
      </c>
      <c r="F273" t="s">
        <v>86</v>
      </c>
      <c r="G273" t="s">
        <v>86</v>
      </c>
      <c r="H273" s="1">
        <v>1</v>
      </c>
      <c r="I273" t="s">
        <v>48</v>
      </c>
      <c r="J273" s="1">
        <v>33</v>
      </c>
      <c r="K273" s="1">
        <v>33</v>
      </c>
      <c r="L273" s="1">
        <v>1550</v>
      </c>
      <c r="M273" t="s">
        <v>41</v>
      </c>
      <c r="N273" s="1">
        <v>396880</v>
      </c>
      <c r="O273" s="1">
        <v>397147</v>
      </c>
      <c r="P273" s="1">
        <v>1065</v>
      </c>
      <c r="Q273" s="1">
        <v>160296</v>
      </c>
      <c r="R273" s="1">
        <v>160296</v>
      </c>
      <c r="S273" s="1">
        <v>1240</v>
      </c>
      <c r="T273" s="1">
        <v>0</v>
      </c>
      <c r="U273" s="1">
        <v>0</v>
      </c>
      <c r="V273" s="1">
        <v>0</v>
      </c>
      <c r="W273" s="1">
        <v>0</v>
      </c>
      <c r="X273" s="1">
        <v>236850.7</v>
      </c>
      <c r="Y273" s="1">
        <v>342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160296.29999999999</v>
      </c>
      <c r="AH273" s="1">
        <v>723</v>
      </c>
      <c r="AI273" s="11">
        <f t="shared" si="16"/>
        <v>483600</v>
      </c>
      <c r="AJ273" s="11">
        <f t="shared" si="17"/>
        <v>483600</v>
      </c>
      <c r="AK273" s="11">
        <f t="shared" si="18"/>
        <v>0</v>
      </c>
      <c r="AL273" s="11">
        <f t="shared" si="19"/>
        <v>236850.7</v>
      </c>
    </row>
    <row r="274" spans="1:38">
      <c r="A274" t="s">
        <v>406</v>
      </c>
      <c r="B274" t="s">
        <v>87</v>
      </c>
      <c r="C274" t="s">
        <v>88</v>
      </c>
      <c r="D274" t="s">
        <v>79</v>
      </c>
      <c r="E274" t="s">
        <v>79</v>
      </c>
      <c r="F274" t="s">
        <v>79</v>
      </c>
      <c r="G274" t="s">
        <v>89</v>
      </c>
      <c r="H274" s="1">
        <v>1</v>
      </c>
      <c r="I274" t="s">
        <v>48</v>
      </c>
      <c r="J274" s="1">
        <v>33</v>
      </c>
      <c r="K274" s="1">
        <v>33</v>
      </c>
      <c r="L274" s="1">
        <v>3500</v>
      </c>
      <c r="M274" t="s">
        <v>41</v>
      </c>
      <c r="N274" s="1">
        <v>1105385</v>
      </c>
      <c r="O274" s="1">
        <v>1112401</v>
      </c>
      <c r="P274" s="1">
        <v>2451</v>
      </c>
      <c r="Q274" s="1">
        <v>640037</v>
      </c>
      <c r="R274" s="1">
        <v>640037</v>
      </c>
      <c r="S274" s="1">
        <v>2800</v>
      </c>
      <c r="T274" s="1">
        <v>56619</v>
      </c>
      <c r="U274" s="1">
        <v>0</v>
      </c>
      <c r="V274" s="1">
        <v>0</v>
      </c>
      <c r="W274" s="1">
        <v>0</v>
      </c>
      <c r="X274" s="1">
        <v>415744.69</v>
      </c>
      <c r="Y274" s="1">
        <v>222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</v>
      </c>
      <c r="AG274" s="1">
        <v>640037.31000000006</v>
      </c>
      <c r="AH274" s="1">
        <v>2229</v>
      </c>
      <c r="AI274" s="11">
        <f t="shared" si="16"/>
        <v>1092000</v>
      </c>
      <c r="AJ274" s="11">
        <f t="shared" si="17"/>
        <v>1092000</v>
      </c>
      <c r="AK274" s="11">
        <f t="shared" si="18"/>
        <v>0</v>
      </c>
      <c r="AL274" s="11">
        <f t="shared" si="19"/>
        <v>415744.69</v>
      </c>
    </row>
    <row r="275" spans="1:38">
      <c r="A275" t="s">
        <v>406</v>
      </c>
      <c r="B275" t="s">
        <v>90</v>
      </c>
      <c r="C275" t="s">
        <v>91</v>
      </c>
      <c r="D275" t="s">
        <v>79</v>
      </c>
      <c r="E275" t="s">
        <v>79</v>
      </c>
      <c r="F275" t="s">
        <v>86</v>
      </c>
      <c r="G275" t="s">
        <v>86</v>
      </c>
      <c r="H275" s="1">
        <v>2</v>
      </c>
      <c r="I275" t="s">
        <v>40</v>
      </c>
      <c r="J275" s="1">
        <v>11</v>
      </c>
      <c r="K275" s="1">
        <v>11</v>
      </c>
      <c r="L275" s="1">
        <v>1425</v>
      </c>
      <c r="M275" t="s">
        <v>41</v>
      </c>
      <c r="N275" s="1">
        <v>650367</v>
      </c>
      <c r="O275" s="1">
        <v>658113</v>
      </c>
      <c r="P275" s="1">
        <v>968</v>
      </c>
      <c r="Q275" s="1">
        <v>420250</v>
      </c>
      <c r="R275" s="1">
        <v>420250</v>
      </c>
      <c r="S275" s="1">
        <v>1140</v>
      </c>
      <c r="T275" s="1">
        <v>0</v>
      </c>
      <c r="U275" s="1">
        <v>0</v>
      </c>
      <c r="V275" s="1">
        <v>0</v>
      </c>
      <c r="W275" s="1">
        <v>0</v>
      </c>
      <c r="X275" s="1">
        <v>237862.67</v>
      </c>
      <c r="Y275" s="1">
        <v>47.75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420250.33</v>
      </c>
      <c r="AH275" s="1">
        <v>920.25</v>
      </c>
      <c r="AI275" s="11">
        <f t="shared" si="16"/>
        <v>444600</v>
      </c>
      <c r="AJ275" s="11">
        <f t="shared" si="17"/>
        <v>444600</v>
      </c>
      <c r="AK275" s="11">
        <f t="shared" si="18"/>
        <v>0</v>
      </c>
      <c r="AL275" s="11">
        <f t="shared" si="19"/>
        <v>237862.67</v>
      </c>
    </row>
    <row r="276" spans="1:38">
      <c r="A276" t="s">
        <v>406</v>
      </c>
      <c r="B276" t="s">
        <v>92</v>
      </c>
      <c r="C276" t="s">
        <v>93</v>
      </c>
      <c r="D276" t="s">
        <v>79</v>
      </c>
      <c r="E276" t="s">
        <v>79</v>
      </c>
      <c r="F276" t="s">
        <v>79</v>
      </c>
      <c r="G276" t="s">
        <v>89</v>
      </c>
      <c r="H276" s="1">
        <v>1</v>
      </c>
      <c r="I276" t="s">
        <v>48</v>
      </c>
      <c r="J276" s="1">
        <v>11</v>
      </c>
      <c r="K276" s="1">
        <v>11</v>
      </c>
      <c r="L276" s="1">
        <v>200</v>
      </c>
      <c r="M276" t="s">
        <v>41</v>
      </c>
      <c r="N276" s="1">
        <v>60904</v>
      </c>
      <c r="O276" s="1">
        <v>60985</v>
      </c>
      <c r="P276" s="1">
        <v>176.2</v>
      </c>
      <c r="Q276" s="1">
        <v>31978</v>
      </c>
      <c r="R276" s="1">
        <v>31978</v>
      </c>
      <c r="S276" s="1">
        <v>160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29007</v>
      </c>
      <c r="AC276" s="1">
        <v>60.32</v>
      </c>
      <c r="AD276" s="1">
        <v>0</v>
      </c>
      <c r="AE276" s="1">
        <v>0</v>
      </c>
      <c r="AF276" s="1">
        <v>0</v>
      </c>
      <c r="AG276" s="1">
        <v>31978</v>
      </c>
      <c r="AH276" s="1">
        <v>115.88</v>
      </c>
      <c r="AI276" s="11">
        <f t="shared" si="16"/>
        <v>62400</v>
      </c>
      <c r="AJ276" s="11">
        <f t="shared" si="17"/>
        <v>62400</v>
      </c>
      <c r="AK276" s="11">
        <f t="shared" si="18"/>
        <v>0</v>
      </c>
      <c r="AL276" s="11">
        <f t="shared" si="19"/>
        <v>29007</v>
      </c>
    </row>
    <row r="277" spans="1:38">
      <c r="A277" t="s">
        <v>406</v>
      </c>
      <c r="B277" t="s">
        <v>94</v>
      </c>
      <c r="C277" t="s">
        <v>95</v>
      </c>
      <c r="D277" t="s">
        <v>79</v>
      </c>
      <c r="E277" t="s">
        <v>79</v>
      </c>
      <c r="F277" t="s">
        <v>79</v>
      </c>
      <c r="G277" t="s">
        <v>89</v>
      </c>
      <c r="H277" s="1">
        <v>1</v>
      </c>
      <c r="I277" t="s">
        <v>48</v>
      </c>
      <c r="J277" s="1">
        <v>33</v>
      </c>
      <c r="K277" s="1">
        <v>33</v>
      </c>
      <c r="L277" s="1">
        <v>2000</v>
      </c>
      <c r="M277" t="s">
        <v>41</v>
      </c>
      <c r="N277" s="1">
        <v>598890</v>
      </c>
      <c r="O277" s="1">
        <v>599846</v>
      </c>
      <c r="P277" s="1">
        <v>1533</v>
      </c>
      <c r="Q277" s="1">
        <v>80000</v>
      </c>
      <c r="R277" s="1">
        <v>80000</v>
      </c>
      <c r="S277" s="1">
        <v>1600</v>
      </c>
      <c r="T277" s="1">
        <v>0</v>
      </c>
      <c r="U277" s="1">
        <v>0</v>
      </c>
      <c r="V277" s="1">
        <v>0</v>
      </c>
      <c r="W277" s="1">
        <v>0</v>
      </c>
      <c r="X277" s="1">
        <v>540002</v>
      </c>
      <c r="Y277" s="1">
        <v>760.52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59844</v>
      </c>
      <c r="AH277" s="1">
        <v>772.48</v>
      </c>
      <c r="AI277" s="11">
        <f t="shared" si="16"/>
        <v>624000</v>
      </c>
      <c r="AJ277" s="11">
        <f t="shared" si="17"/>
        <v>624000</v>
      </c>
      <c r="AK277" s="11">
        <f t="shared" si="18"/>
        <v>0</v>
      </c>
      <c r="AL277" s="11">
        <f t="shared" si="19"/>
        <v>540002</v>
      </c>
    </row>
    <row r="278" spans="1:38">
      <c r="A278" t="s">
        <v>406</v>
      </c>
      <c r="B278" t="s">
        <v>96</v>
      </c>
      <c r="C278" t="s">
        <v>97</v>
      </c>
      <c r="D278" t="s">
        <v>79</v>
      </c>
      <c r="E278" t="s">
        <v>98</v>
      </c>
      <c r="F278" t="s">
        <v>99</v>
      </c>
      <c r="G278" t="s">
        <v>99</v>
      </c>
      <c r="H278" s="1">
        <v>1</v>
      </c>
      <c r="I278" t="s">
        <v>48</v>
      </c>
      <c r="J278" s="1">
        <v>33</v>
      </c>
      <c r="K278" s="1">
        <v>33</v>
      </c>
      <c r="L278" s="1">
        <v>4000</v>
      </c>
      <c r="M278" t="s">
        <v>41</v>
      </c>
      <c r="N278" s="1">
        <v>864351</v>
      </c>
      <c r="O278" s="1">
        <v>866645</v>
      </c>
      <c r="P278" s="1">
        <v>2013</v>
      </c>
      <c r="Q278" s="1">
        <v>365088</v>
      </c>
      <c r="R278" s="1">
        <v>365088</v>
      </c>
      <c r="S278" s="1">
        <v>3200</v>
      </c>
      <c r="T278" s="1">
        <v>0</v>
      </c>
      <c r="U278" s="1">
        <v>0</v>
      </c>
      <c r="V278" s="1">
        <v>0</v>
      </c>
      <c r="W278" s="1">
        <v>0</v>
      </c>
      <c r="X278" s="1">
        <v>501557</v>
      </c>
      <c r="Y278" s="1">
        <v>704.41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365088</v>
      </c>
      <c r="AH278" s="1">
        <v>1308.5899999999999</v>
      </c>
      <c r="AI278" s="11">
        <f t="shared" si="16"/>
        <v>1248000</v>
      </c>
      <c r="AJ278" s="11">
        <f t="shared" si="17"/>
        <v>1248000</v>
      </c>
      <c r="AK278" s="11">
        <f t="shared" si="18"/>
        <v>0</v>
      </c>
      <c r="AL278" s="11">
        <f t="shared" si="19"/>
        <v>501557</v>
      </c>
    </row>
    <row r="279" spans="1:38">
      <c r="A279" t="s">
        <v>406</v>
      </c>
      <c r="B279" t="s">
        <v>100</v>
      </c>
      <c r="C279" t="s">
        <v>101</v>
      </c>
      <c r="D279" t="s">
        <v>79</v>
      </c>
      <c r="E279" t="s">
        <v>79</v>
      </c>
      <c r="F279" t="s">
        <v>79</v>
      </c>
      <c r="G279" t="s">
        <v>102</v>
      </c>
      <c r="H279" s="1">
        <v>2</v>
      </c>
      <c r="I279" t="s">
        <v>40</v>
      </c>
      <c r="J279" s="1">
        <v>33</v>
      </c>
      <c r="K279" s="1">
        <v>33</v>
      </c>
      <c r="L279" s="1">
        <v>2750</v>
      </c>
      <c r="M279" t="s">
        <v>41</v>
      </c>
      <c r="N279" s="1">
        <v>831189</v>
      </c>
      <c r="O279" s="1">
        <v>835610</v>
      </c>
      <c r="P279" s="1">
        <v>1860</v>
      </c>
      <c r="Q279" s="1">
        <v>623252</v>
      </c>
      <c r="R279" s="1">
        <v>623252</v>
      </c>
      <c r="S279" s="1">
        <v>2200</v>
      </c>
      <c r="T279" s="1">
        <v>0</v>
      </c>
      <c r="U279" s="1">
        <v>0</v>
      </c>
      <c r="V279" s="1">
        <v>0</v>
      </c>
      <c r="W279" s="1">
        <v>0</v>
      </c>
      <c r="X279" s="1">
        <v>212357.51</v>
      </c>
      <c r="Y279" s="1">
        <v>120.47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0</v>
      </c>
      <c r="AF279" s="1">
        <v>0</v>
      </c>
      <c r="AG279" s="1">
        <v>623252.49</v>
      </c>
      <c r="AH279" s="1">
        <v>1739.53</v>
      </c>
      <c r="AI279" s="11">
        <f t="shared" si="16"/>
        <v>858000</v>
      </c>
      <c r="AJ279" s="11">
        <f t="shared" si="17"/>
        <v>858000</v>
      </c>
      <c r="AK279" s="11">
        <f t="shared" si="18"/>
        <v>0</v>
      </c>
      <c r="AL279" s="11">
        <f t="shared" si="19"/>
        <v>212357.51</v>
      </c>
    </row>
    <row r="280" spans="1:38">
      <c r="A280" t="s">
        <v>406</v>
      </c>
      <c r="B280" t="s">
        <v>103</v>
      </c>
      <c r="C280" t="s">
        <v>104</v>
      </c>
      <c r="D280" t="s">
        <v>79</v>
      </c>
      <c r="E280" t="s">
        <v>80</v>
      </c>
      <c r="F280" t="s">
        <v>105</v>
      </c>
      <c r="G280" t="s">
        <v>106</v>
      </c>
      <c r="H280" s="1">
        <v>1</v>
      </c>
      <c r="I280" t="s">
        <v>48</v>
      </c>
      <c r="J280" s="1">
        <v>11</v>
      </c>
      <c r="K280" s="1">
        <v>11</v>
      </c>
      <c r="L280" s="1">
        <v>400</v>
      </c>
      <c r="M280" t="s">
        <v>41</v>
      </c>
      <c r="N280" s="1">
        <v>187278</v>
      </c>
      <c r="O280" s="1">
        <v>189486</v>
      </c>
      <c r="P280" s="1">
        <v>541.29999999999995</v>
      </c>
      <c r="Q280" s="1">
        <v>93415</v>
      </c>
      <c r="R280" s="1">
        <v>93415</v>
      </c>
      <c r="S280" s="1">
        <v>461.3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96071</v>
      </c>
      <c r="AC280" s="1">
        <v>101.74</v>
      </c>
      <c r="AD280" s="1">
        <v>0</v>
      </c>
      <c r="AE280" s="1">
        <v>0</v>
      </c>
      <c r="AF280" s="1">
        <v>0</v>
      </c>
      <c r="AG280" s="1">
        <v>93415</v>
      </c>
      <c r="AH280" s="1">
        <v>439.56</v>
      </c>
      <c r="AI280" s="11">
        <f t="shared" si="16"/>
        <v>179907</v>
      </c>
      <c r="AJ280" s="11">
        <f t="shared" si="17"/>
        <v>227721</v>
      </c>
      <c r="AK280" s="11">
        <f t="shared" si="18"/>
        <v>0</v>
      </c>
      <c r="AL280" s="11">
        <f t="shared" si="19"/>
        <v>96071</v>
      </c>
    </row>
    <row r="281" spans="1:38">
      <c r="A281" t="s">
        <v>406</v>
      </c>
      <c r="B281" t="s">
        <v>107</v>
      </c>
      <c r="C281" t="s">
        <v>108</v>
      </c>
      <c r="D281" t="s">
        <v>79</v>
      </c>
      <c r="E281" t="s">
        <v>79</v>
      </c>
      <c r="F281" t="s">
        <v>79</v>
      </c>
      <c r="G281" t="s">
        <v>89</v>
      </c>
      <c r="H281" s="1">
        <v>1</v>
      </c>
      <c r="I281" t="s">
        <v>48</v>
      </c>
      <c r="J281" s="1">
        <v>33</v>
      </c>
      <c r="K281" s="1">
        <v>33</v>
      </c>
      <c r="L281" s="1">
        <v>3495</v>
      </c>
      <c r="M281" t="s">
        <v>41</v>
      </c>
      <c r="N281" s="1">
        <v>1211884</v>
      </c>
      <c r="O281" s="1">
        <v>1214263</v>
      </c>
      <c r="P281" s="1">
        <v>3399</v>
      </c>
      <c r="Q281" s="1">
        <v>547165</v>
      </c>
      <c r="R281" s="1">
        <v>547165</v>
      </c>
      <c r="S281" s="1">
        <v>2996</v>
      </c>
      <c r="T281" s="1">
        <v>667098</v>
      </c>
      <c r="U281" s="1">
        <v>403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547165</v>
      </c>
      <c r="AH281" s="1">
        <v>2996</v>
      </c>
      <c r="AI281" s="11">
        <f t="shared" si="16"/>
        <v>1168440</v>
      </c>
      <c r="AJ281" s="11">
        <f t="shared" si="17"/>
        <v>1168440</v>
      </c>
      <c r="AK281" s="11">
        <f t="shared" si="18"/>
        <v>0</v>
      </c>
      <c r="AL281" s="11">
        <f t="shared" si="19"/>
        <v>0</v>
      </c>
    </row>
    <row r="282" spans="1:38">
      <c r="A282" t="s">
        <v>406</v>
      </c>
      <c r="B282" t="s">
        <v>115</v>
      </c>
      <c r="C282" t="s">
        <v>116</v>
      </c>
      <c r="D282" t="s">
        <v>111</v>
      </c>
      <c r="E282" t="s">
        <v>117</v>
      </c>
      <c r="F282" t="s">
        <v>118</v>
      </c>
      <c r="G282" t="s">
        <v>119</v>
      </c>
      <c r="H282" s="1">
        <v>1</v>
      </c>
      <c r="I282" t="s">
        <v>48</v>
      </c>
      <c r="J282" s="1">
        <v>11</v>
      </c>
      <c r="K282" s="1">
        <v>11</v>
      </c>
      <c r="L282" s="1">
        <v>1110</v>
      </c>
      <c r="M282" t="s">
        <v>41</v>
      </c>
      <c r="N282" s="1">
        <v>446250</v>
      </c>
      <c r="O282" s="1">
        <v>448920</v>
      </c>
      <c r="P282" s="1">
        <v>877</v>
      </c>
      <c r="Q282" s="1">
        <v>175924</v>
      </c>
      <c r="R282" s="1">
        <v>175924</v>
      </c>
      <c r="S282" s="1">
        <v>888</v>
      </c>
      <c r="T282" s="1">
        <v>193603</v>
      </c>
      <c r="U282" s="1">
        <v>56.41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79393</v>
      </c>
      <c r="AC282" s="1">
        <v>98.54</v>
      </c>
      <c r="AD282" s="1">
        <v>0</v>
      </c>
      <c r="AE282" s="1">
        <v>0</v>
      </c>
      <c r="AF282" s="1">
        <v>0</v>
      </c>
      <c r="AG282" s="1">
        <v>175924</v>
      </c>
      <c r="AH282" s="1">
        <v>722.05</v>
      </c>
      <c r="AI282" s="11">
        <f t="shared" si="16"/>
        <v>346320</v>
      </c>
      <c r="AJ282" s="11">
        <f t="shared" si="17"/>
        <v>346320</v>
      </c>
      <c r="AK282" s="11">
        <f t="shared" si="18"/>
        <v>0</v>
      </c>
      <c r="AL282" s="11">
        <f t="shared" si="19"/>
        <v>79393</v>
      </c>
    </row>
    <row r="283" spans="1:38">
      <c r="A283" t="s">
        <v>406</v>
      </c>
      <c r="B283" t="s">
        <v>120</v>
      </c>
      <c r="C283" t="s">
        <v>121</v>
      </c>
      <c r="D283" t="s">
        <v>111</v>
      </c>
      <c r="E283" t="s">
        <v>122</v>
      </c>
      <c r="F283" t="s">
        <v>123</v>
      </c>
      <c r="G283" t="s">
        <v>124</v>
      </c>
      <c r="H283" s="1">
        <v>2</v>
      </c>
      <c r="I283" t="s">
        <v>40</v>
      </c>
      <c r="J283" s="1">
        <v>11</v>
      </c>
      <c r="K283" s="1">
        <v>11</v>
      </c>
      <c r="L283" s="1">
        <v>1480</v>
      </c>
      <c r="M283" t="s">
        <v>41</v>
      </c>
      <c r="N283" s="1">
        <v>374723</v>
      </c>
      <c r="O283" s="1">
        <v>375263</v>
      </c>
      <c r="P283" s="1">
        <v>1112.25</v>
      </c>
      <c r="Q283" s="1">
        <v>256213</v>
      </c>
      <c r="R283" s="1">
        <v>256213</v>
      </c>
      <c r="S283" s="1">
        <v>1184</v>
      </c>
      <c r="T283" s="1">
        <v>0</v>
      </c>
      <c r="U283" s="1">
        <v>0</v>
      </c>
      <c r="V283" s="1">
        <v>0</v>
      </c>
      <c r="W283" s="1">
        <v>0</v>
      </c>
      <c r="X283" s="1">
        <v>119050.42</v>
      </c>
      <c r="Y283" s="1">
        <v>194.41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0</v>
      </c>
      <c r="AG283" s="1">
        <v>256212.58</v>
      </c>
      <c r="AH283" s="1">
        <v>917.84</v>
      </c>
      <c r="AI283" s="11">
        <f t="shared" si="16"/>
        <v>461760</v>
      </c>
      <c r="AJ283" s="11">
        <f t="shared" si="17"/>
        <v>461760</v>
      </c>
      <c r="AK283" s="11">
        <f t="shared" si="18"/>
        <v>0</v>
      </c>
      <c r="AL283" s="11">
        <f t="shared" si="19"/>
        <v>119050.42</v>
      </c>
    </row>
    <row r="284" spans="1:38">
      <c r="A284" t="s">
        <v>406</v>
      </c>
      <c r="B284" t="s">
        <v>130</v>
      </c>
      <c r="C284" t="s">
        <v>131</v>
      </c>
      <c r="D284" t="s">
        <v>132</v>
      </c>
      <c r="E284" t="s">
        <v>133</v>
      </c>
      <c r="F284" t="s">
        <v>134</v>
      </c>
      <c r="G284" t="s">
        <v>134</v>
      </c>
      <c r="H284" s="1">
        <v>1</v>
      </c>
      <c r="I284" t="s">
        <v>48</v>
      </c>
      <c r="J284" s="1">
        <v>33</v>
      </c>
      <c r="K284" s="1">
        <v>33</v>
      </c>
      <c r="L284" s="1">
        <v>4000</v>
      </c>
      <c r="M284" t="s">
        <v>41</v>
      </c>
      <c r="N284" s="1">
        <v>434300</v>
      </c>
      <c r="O284" s="1">
        <v>451060</v>
      </c>
      <c r="P284" s="1">
        <v>2014</v>
      </c>
      <c r="Q284" s="1">
        <v>160000</v>
      </c>
      <c r="R284" s="1">
        <v>160000</v>
      </c>
      <c r="S284" s="1">
        <v>3200</v>
      </c>
      <c r="T284" s="1">
        <v>0</v>
      </c>
      <c r="U284" s="1">
        <v>0</v>
      </c>
      <c r="V284" s="1">
        <v>0</v>
      </c>
      <c r="W284" s="1">
        <v>0</v>
      </c>
      <c r="X284" s="1">
        <v>232548.31</v>
      </c>
      <c r="Y284" s="1">
        <v>962.91</v>
      </c>
      <c r="Z284" s="1">
        <v>153143</v>
      </c>
      <c r="AA284" s="1">
        <v>239.08</v>
      </c>
      <c r="AB284" s="1">
        <v>0</v>
      </c>
      <c r="AC284" s="1">
        <v>0</v>
      </c>
      <c r="AD284" s="1">
        <v>0</v>
      </c>
      <c r="AE284" s="1">
        <v>0</v>
      </c>
      <c r="AF284" s="1">
        <v>0</v>
      </c>
      <c r="AG284" s="1">
        <v>65368.69</v>
      </c>
      <c r="AH284" s="1">
        <v>812.01</v>
      </c>
      <c r="AI284" s="11">
        <f t="shared" si="16"/>
        <v>1248000</v>
      </c>
      <c r="AJ284" s="11">
        <f t="shared" si="17"/>
        <v>1248000</v>
      </c>
      <c r="AK284" s="11">
        <f t="shared" si="18"/>
        <v>0</v>
      </c>
      <c r="AL284" s="11">
        <f t="shared" si="19"/>
        <v>385691.31</v>
      </c>
    </row>
    <row r="285" spans="1:38">
      <c r="A285" t="s">
        <v>406</v>
      </c>
      <c r="B285" t="s">
        <v>135</v>
      </c>
      <c r="C285" t="s">
        <v>136</v>
      </c>
      <c r="D285" t="s">
        <v>137</v>
      </c>
      <c r="E285" t="s">
        <v>138</v>
      </c>
      <c r="F285" t="s">
        <v>138</v>
      </c>
      <c r="G285" t="s">
        <v>138</v>
      </c>
      <c r="H285" s="1">
        <v>1</v>
      </c>
      <c r="I285" t="s">
        <v>48</v>
      </c>
      <c r="J285" s="1">
        <v>33</v>
      </c>
      <c r="K285" s="1">
        <v>33</v>
      </c>
      <c r="L285" s="1">
        <v>4500</v>
      </c>
      <c r="M285" t="s">
        <v>41</v>
      </c>
      <c r="N285" s="1">
        <v>2692039</v>
      </c>
      <c r="O285" s="1">
        <v>2711896</v>
      </c>
      <c r="P285" s="1">
        <v>3990</v>
      </c>
      <c r="Q285" s="1">
        <v>685490</v>
      </c>
      <c r="R285" s="1">
        <v>685490</v>
      </c>
      <c r="S285" s="1">
        <v>3903</v>
      </c>
      <c r="T285" s="1">
        <v>2026386</v>
      </c>
      <c r="U285" s="1">
        <v>87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20</v>
      </c>
      <c r="AE285" s="1">
        <v>20</v>
      </c>
      <c r="AF285" s="1">
        <v>0</v>
      </c>
      <c r="AG285" s="1">
        <v>685490</v>
      </c>
      <c r="AH285" s="1">
        <v>3903</v>
      </c>
      <c r="AI285" s="11">
        <f t="shared" si="16"/>
        <v>1522170</v>
      </c>
      <c r="AJ285" s="11">
        <f t="shared" si="17"/>
        <v>1522170</v>
      </c>
      <c r="AK285" s="11">
        <f t="shared" si="18"/>
        <v>0</v>
      </c>
      <c r="AL285" s="11">
        <f t="shared" si="19"/>
        <v>0</v>
      </c>
    </row>
    <row r="286" spans="1:38">
      <c r="A286" t="s">
        <v>406</v>
      </c>
      <c r="B286" t="s">
        <v>139</v>
      </c>
      <c r="C286" t="s">
        <v>140</v>
      </c>
      <c r="D286" t="s">
        <v>137</v>
      </c>
      <c r="E286" t="s">
        <v>138</v>
      </c>
      <c r="F286" t="s">
        <v>141</v>
      </c>
      <c r="G286" t="s">
        <v>142</v>
      </c>
      <c r="H286" s="1">
        <v>1</v>
      </c>
      <c r="I286" t="s">
        <v>48</v>
      </c>
      <c r="J286" s="1">
        <v>33</v>
      </c>
      <c r="K286" s="1">
        <v>33</v>
      </c>
      <c r="L286" s="1">
        <v>1600</v>
      </c>
      <c r="M286" t="s">
        <v>41</v>
      </c>
      <c r="N286" s="1">
        <v>314600</v>
      </c>
      <c r="O286" s="1">
        <v>315000</v>
      </c>
      <c r="P286" s="1">
        <v>1086.25</v>
      </c>
      <c r="Q286" s="1">
        <v>195099</v>
      </c>
      <c r="R286" s="1">
        <v>195099</v>
      </c>
      <c r="S286" s="1">
        <v>1280</v>
      </c>
      <c r="T286" s="1">
        <v>119901</v>
      </c>
      <c r="U286" s="1">
        <v>58.12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0</v>
      </c>
      <c r="AG286" s="1">
        <v>195099</v>
      </c>
      <c r="AH286" s="1">
        <v>1028.1300000000001</v>
      </c>
      <c r="AI286" s="11">
        <f t="shared" si="16"/>
        <v>499200</v>
      </c>
      <c r="AJ286" s="11">
        <f t="shared" si="17"/>
        <v>499200</v>
      </c>
      <c r="AK286" s="11">
        <f t="shared" si="18"/>
        <v>0</v>
      </c>
      <c r="AL286" s="11">
        <f t="shared" si="19"/>
        <v>0</v>
      </c>
    </row>
    <row r="287" spans="1:38">
      <c r="A287" t="s">
        <v>406</v>
      </c>
      <c r="B287" t="s">
        <v>143</v>
      </c>
      <c r="C287" t="s">
        <v>144</v>
      </c>
      <c r="D287" t="s">
        <v>137</v>
      </c>
      <c r="E287" t="s">
        <v>138</v>
      </c>
      <c r="F287" t="s">
        <v>141</v>
      </c>
      <c r="G287" t="s">
        <v>142</v>
      </c>
      <c r="H287" s="1">
        <v>1</v>
      </c>
      <c r="I287" t="s">
        <v>48</v>
      </c>
      <c r="J287" s="1">
        <v>33</v>
      </c>
      <c r="K287" s="1">
        <v>33</v>
      </c>
      <c r="L287" s="1">
        <v>9950</v>
      </c>
      <c r="M287" t="s">
        <v>41</v>
      </c>
      <c r="N287" s="1">
        <v>5275850</v>
      </c>
      <c r="O287" s="1">
        <v>5284821</v>
      </c>
      <c r="P287" s="1">
        <v>9222</v>
      </c>
      <c r="Q287" s="1">
        <v>2864629</v>
      </c>
      <c r="R287" s="1">
        <v>2864629</v>
      </c>
      <c r="S287" s="1">
        <v>9210</v>
      </c>
      <c r="T287" s="1">
        <v>2420192</v>
      </c>
      <c r="U287" s="1">
        <v>12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2864629</v>
      </c>
      <c r="AH287" s="1">
        <v>9210</v>
      </c>
      <c r="AI287" s="11">
        <f t="shared" si="16"/>
        <v>3591900</v>
      </c>
      <c r="AJ287" s="11">
        <f t="shared" si="17"/>
        <v>3591900</v>
      </c>
      <c r="AK287" s="11">
        <f t="shared" si="18"/>
        <v>0</v>
      </c>
      <c r="AL287" s="11">
        <f t="shared" si="19"/>
        <v>0</v>
      </c>
    </row>
    <row r="288" spans="1:38">
      <c r="A288" t="s">
        <v>406</v>
      </c>
      <c r="B288" t="s">
        <v>145</v>
      </c>
      <c r="C288" t="s">
        <v>146</v>
      </c>
      <c r="D288" t="s">
        <v>137</v>
      </c>
      <c r="E288" t="s">
        <v>138</v>
      </c>
      <c r="F288" t="s">
        <v>141</v>
      </c>
      <c r="G288" t="s">
        <v>142</v>
      </c>
      <c r="H288" s="1">
        <v>1</v>
      </c>
      <c r="I288" t="s">
        <v>48</v>
      </c>
      <c r="J288" s="1">
        <v>33</v>
      </c>
      <c r="K288" s="1">
        <v>33</v>
      </c>
      <c r="L288" s="1">
        <v>6800</v>
      </c>
      <c r="M288" t="s">
        <v>41</v>
      </c>
      <c r="N288" s="1">
        <v>3558552</v>
      </c>
      <c r="O288" s="1">
        <v>3561419</v>
      </c>
      <c r="P288" s="1">
        <v>5982</v>
      </c>
      <c r="Q288" s="1">
        <v>1591175</v>
      </c>
      <c r="R288" s="1">
        <v>1591175</v>
      </c>
      <c r="S288" s="1">
        <v>5946</v>
      </c>
      <c r="T288" s="1">
        <v>1970244</v>
      </c>
      <c r="U288" s="1">
        <v>36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1591175</v>
      </c>
      <c r="AH288" s="1">
        <v>5946</v>
      </c>
      <c r="AI288" s="11">
        <f t="shared" si="16"/>
        <v>2318940</v>
      </c>
      <c r="AJ288" s="11">
        <f t="shared" si="17"/>
        <v>2318940</v>
      </c>
      <c r="AK288" s="11">
        <f t="shared" si="18"/>
        <v>0</v>
      </c>
      <c r="AL288" s="11">
        <f t="shared" si="19"/>
        <v>0</v>
      </c>
    </row>
    <row r="289" spans="1:38">
      <c r="A289" t="s">
        <v>406</v>
      </c>
      <c r="B289" t="s">
        <v>147</v>
      </c>
      <c r="C289" t="s">
        <v>148</v>
      </c>
      <c r="D289" t="s">
        <v>137</v>
      </c>
      <c r="E289" t="s">
        <v>138</v>
      </c>
      <c r="F289" t="s">
        <v>141</v>
      </c>
      <c r="G289" t="s">
        <v>142</v>
      </c>
      <c r="H289" s="1">
        <v>1</v>
      </c>
      <c r="I289" t="s">
        <v>48</v>
      </c>
      <c r="J289" s="1">
        <v>33</v>
      </c>
      <c r="K289" s="1">
        <v>33</v>
      </c>
      <c r="L289" s="1">
        <v>9900</v>
      </c>
      <c r="M289" t="s">
        <v>41</v>
      </c>
      <c r="N289" s="1">
        <v>5437071</v>
      </c>
      <c r="O289" s="1">
        <v>5451467</v>
      </c>
      <c r="P289" s="1">
        <v>9408</v>
      </c>
      <c r="Q289" s="1">
        <v>2273803</v>
      </c>
      <c r="R289" s="1">
        <v>2273803</v>
      </c>
      <c r="S289" s="1">
        <v>9252</v>
      </c>
      <c r="T289" s="1">
        <v>3177664</v>
      </c>
      <c r="U289" s="1">
        <v>156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2273803</v>
      </c>
      <c r="AH289" s="1">
        <v>9252</v>
      </c>
      <c r="AI289" s="11">
        <f t="shared" si="16"/>
        <v>3608280</v>
      </c>
      <c r="AJ289" s="11">
        <f t="shared" si="17"/>
        <v>3608280</v>
      </c>
      <c r="AK289" s="11">
        <f t="shared" si="18"/>
        <v>0</v>
      </c>
      <c r="AL289" s="11">
        <f t="shared" si="19"/>
        <v>0</v>
      </c>
    </row>
    <row r="290" spans="1:38">
      <c r="A290" t="s">
        <v>406</v>
      </c>
      <c r="B290" t="s">
        <v>149</v>
      </c>
      <c r="C290" t="s">
        <v>150</v>
      </c>
      <c r="D290" t="s">
        <v>137</v>
      </c>
      <c r="E290" t="s">
        <v>138</v>
      </c>
      <c r="F290" t="s">
        <v>138</v>
      </c>
      <c r="G290" t="s">
        <v>138</v>
      </c>
      <c r="H290" s="1">
        <v>1</v>
      </c>
      <c r="I290" t="s">
        <v>48</v>
      </c>
      <c r="J290" s="1">
        <v>33</v>
      </c>
      <c r="K290" s="1">
        <v>33</v>
      </c>
      <c r="L290" s="1">
        <v>10000</v>
      </c>
      <c r="M290" t="s">
        <v>41</v>
      </c>
      <c r="N290" s="1">
        <v>4767932</v>
      </c>
      <c r="O290" s="1">
        <v>4776266</v>
      </c>
      <c r="P290" s="1">
        <v>8910</v>
      </c>
      <c r="Q290" s="1">
        <v>1762135</v>
      </c>
      <c r="R290" s="1">
        <v>1762135</v>
      </c>
      <c r="S290" s="1">
        <v>8220</v>
      </c>
      <c r="T290" s="1">
        <v>3014131</v>
      </c>
      <c r="U290" s="1">
        <v>690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1762135</v>
      </c>
      <c r="AH290" s="1">
        <v>8220</v>
      </c>
      <c r="AI290" s="11">
        <f t="shared" si="16"/>
        <v>3205800</v>
      </c>
      <c r="AJ290" s="11">
        <f t="shared" si="17"/>
        <v>3205800</v>
      </c>
      <c r="AK290" s="11">
        <f t="shared" si="18"/>
        <v>0</v>
      </c>
      <c r="AL290" s="11">
        <f t="shared" si="19"/>
        <v>0</v>
      </c>
    </row>
    <row r="291" spans="1:38">
      <c r="A291" t="s">
        <v>406</v>
      </c>
      <c r="B291" t="s">
        <v>151</v>
      </c>
      <c r="C291" t="s">
        <v>152</v>
      </c>
      <c r="D291" t="s">
        <v>137</v>
      </c>
      <c r="E291" t="s">
        <v>138</v>
      </c>
      <c r="F291" t="s">
        <v>138</v>
      </c>
      <c r="G291" t="s">
        <v>153</v>
      </c>
      <c r="H291" s="1">
        <v>1</v>
      </c>
      <c r="I291" t="s">
        <v>48</v>
      </c>
      <c r="J291" s="1">
        <v>33</v>
      </c>
      <c r="K291" s="1">
        <v>33</v>
      </c>
      <c r="L291" s="1">
        <v>3300</v>
      </c>
      <c r="M291" t="s">
        <v>41</v>
      </c>
      <c r="N291" s="1">
        <v>2015970</v>
      </c>
      <c r="O291" s="1">
        <v>2044498</v>
      </c>
      <c r="P291" s="1">
        <v>3180</v>
      </c>
      <c r="Q291" s="1">
        <v>657205</v>
      </c>
      <c r="R291" s="1">
        <v>657205</v>
      </c>
      <c r="S291" s="1">
        <v>2640</v>
      </c>
      <c r="T291" s="1">
        <v>1387293</v>
      </c>
      <c r="U291" s="1">
        <v>1990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657205</v>
      </c>
      <c r="AH291" s="1">
        <v>1190</v>
      </c>
      <c r="AI291" s="11">
        <f t="shared" si="16"/>
        <v>1029600</v>
      </c>
      <c r="AJ291" s="11">
        <f t="shared" si="17"/>
        <v>1029600</v>
      </c>
      <c r="AK291" s="11">
        <f t="shared" si="18"/>
        <v>0</v>
      </c>
      <c r="AL291" s="11">
        <f t="shared" si="19"/>
        <v>0</v>
      </c>
    </row>
    <row r="292" spans="1:38">
      <c r="A292" t="s">
        <v>406</v>
      </c>
      <c r="B292" t="s">
        <v>154</v>
      </c>
      <c r="C292" t="s">
        <v>155</v>
      </c>
      <c r="D292" t="s">
        <v>156</v>
      </c>
      <c r="E292" t="s">
        <v>157</v>
      </c>
      <c r="F292" t="s">
        <v>158</v>
      </c>
      <c r="G292" t="s">
        <v>159</v>
      </c>
      <c r="H292" s="1">
        <v>1</v>
      </c>
      <c r="I292" t="s">
        <v>48</v>
      </c>
      <c r="J292" s="1">
        <v>33</v>
      </c>
      <c r="K292" s="1">
        <v>33</v>
      </c>
      <c r="L292" s="1">
        <v>4800</v>
      </c>
      <c r="M292" t="s">
        <v>41</v>
      </c>
      <c r="N292" s="1">
        <v>2142515</v>
      </c>
      <c r="O292" s="1">
        <v>2154411</v>
      </c>
      <c r="P292" s="1">
        <v>3807</v>
      </c>
      <c r="Q292" s="1">
        <v>1521350</v>
      </c>
      <c r="R292" s="1">
        <v>1521350</v>
      </c>
      <c r="S292" s="1">
        <v>3840</v>
      </c>
      <c r="T292" s="1">
        <v>0</v>
      </c>
      <c r="U292" s="1">
        <v>0</v>
      </c>
      <c r="V292" s="1">
        <v>0</v>
      </c>
      <c r="W292" s="1">
        <v>0</v>
      </c>
      <c r="X292" s="1">
        <v>633061.27</v>
      </c>
      <c r="Y292" s="1">
        <v>797</v>
      </c>
      <c r="Z292" s="1">
        <v>0</v>
      </c>
      <c r="AA292" s="1">
        <v>0</v>
      </c>
      <c r="AB292" s="1">
        <v>0</v>
      </c>
      <c r="AC292" s="1">
        <v>0</v>
      </c>
      <c r="AD292" s="1">
        <v>0</v>
      </c>
      <c r="AE292" s="1">
        <v>0</v>
      </c>
      <c r="AF292" s="1">
        <v>0</v>
      </c>
      <c r="AG292" s="1">
        <v>1521349.73</v>
      </c>
      <c r="AH292" s="1">
        <v>3010</v>
      </c>
      <c r="AI292" s="11">
        <f t="shared" si="16"/>
        <v>1497600</v>
      </c>
      <c r="AJ292" s="11">
        <f t="shared" si="17"/>
        <v>1497600</v>
      </c>
      <c r="AK292" s="11">
        <f t="shared" si="18"/>
        <v>0</v>
      </c>
      <c r="AL292" s="11">
        <f t="shared" si="19"/>
        <v>633061.27</v>
      </c>
    </row>
    <row r="293" spans="1:38">
      <c r="A293" t="s">
        <v>406</v>
      </c>
      <c r="B293" t="s">
        <v>160</v>
      </c>
      <c r="C293" t="s">
        <v>161</v>
      </c>
      <c r="D293" t="s">
        <v>156</v>
      </c>
      <c r="E293" t="s">
        <v>162</v>
      </c>
      <c r="F293" t="s">
        <v>163</v>
      </c>
      <c r="G293" t="s">
        <v>164</v>
      </c>
      <c r="H293" s="1">
        <v>1</v>
      </c>
      <c r="I293" t="s">
        <v>48</v>
      </c>
      <c r="J293" s="1">
        <v>33</v>
      </c>
      <c r="K293" s="1">
        <v>33</v>
      </c>
      <c r="L293" s="1">
        <v>5990</v>
      </c>
      <c r="M293" t="s">
        <v>41</v>
      </c>
      <c r="N293" s="1">
        <v>1972675</v>
      </c>
      <c r="O293" s="1">
        <v>1974384</v>
      </c>
      <c r="P293" s="1">
        <v>4356</v>
      </c>
      <c r="Q293" s="1">
        <v>855393</v>
      </c>
      <c r="R293" s="1">
        <v>855393</v>
      </c>
      <c r="S293" s="1">
        <v>4792</v>
      </c>
      <c r="T293" s="1">
        <v>1118991</v>
      </c>
      <c r="U293" s="1">
        <v>427.5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855393</v>
      </c>
      <c r="AH293" s="1">
        <v>3928.5</v>
      </c>
      <c r="AI293" s="11">
        <f t="shared" si="16"/>
        <v>1868880</v>
      </c>
      <c r="AJ293" s="11">
        <f t="shared" si="17"/>
        <v>1868880</v>
      </c>
      <c r="AK293" s="11">
        <f t="shared" si="18"/>
        <v>0</v>
      </c>
      <c r="AL293" s="11">
        <f t="shared" si="19"/>
        <v>0</v>
      </c>
    </row>
    <row r="294" spans="1:38">
      <c r="A294" t="s">
        <v>406</v>
      </c>
      <c r="B294" t="s">
        <v>165</v>
      </c>
      <c r="C294" t="s">
        <v>166</v>
      </c>
      <c r="D294" t="s">
        <v>156</v>
      </c>
      <c r="E294" t="s">
        <v>156</v>
      </c>
      <c r="F294" t="s">
        <v>156</v>
      </c>
      <c r="G294" t="s">
        <v>167</v>
      </c>
      <c r="H294" s="1">
        <v>1</v>
      </c>
      <c r="I294" t="s">
        <v>48</v>
      </c>
      <c r="J294" s="1">
        <v>11</v>
      </c>
      <c r="K294" s="1">
        <v>11</v>
      </c>
      <c r="L294" s="1">
        <v>1055</v>
      </c>
      <c r="M294" t="s">
        <v>41</v>
      </c>
      <c r="N294" s="1">
        <v>554503</v>
      </c>
      <c r="O294" s="1">
        <v>554527</v>
      </c>
      <c r="P294" s="1">
        <v>1008</v>
      </c>
      <c r="Q294" s="1">
        <v>76944</v>
      </c>
      <c r="R294" s="1">
        <v>76944</v>
      </c>
      <c r="S294" s="1">
        <v>965.5</v>
      </c>
      <c r="T294" s="1">
        <v>477583</v>
      </c>
      <c r="U294" s="1">
        <v>42.5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0</v>
      </c>
      <c r="AF294" s="1">
        <v>0</v>
      </c>
      <c r="AG294" s="1">
        <v>76944</v>
      </c>
      <c r="AH294" s="1">
        <v>965.5</v>
      </c>
      <c r="AI294" s="11">
        <f t="shared" si="16"/>
        <v>376545</v>
      </c>
      <c r="AJ294" s="11">
        <f t="shared" si="17"/>
        <v>376545</v>
      </c>
      <c r="AK294" s="11">
        <f t="shared" si="18"/>
        <v>0</v>
      </c>
      <c r="AL294" s="11">
        <f t="shared" si="19"/>
        <v>0</v>
      </c>
    </row>
    <row r="295" spans="1:38">
      <c r="A295" t="s">
        <v>406</v>
      </c>
      <c r="B295" t="s">
        <v>168</v>
      </c>
      <c r="C295" t="s">
        <v>169</v>
      </c>
      <c r="D295" t="s">
        <v>156</v>
      </c>
      <c r="E295" t="s">
        <v>162</v>
      </c>
      <c r="F295" t="s">
        <v>163</v>
      </c>
      <c r="G295" t="s">
        <v>164</v>
      </c>
      <c r="H295" s="1">
        <v>2</v>
      </c>
      <c r="I295" t="s">
        <v>40</v>
      </c>
      <c r="J295" s="1">
        <v>33</v>
      </c>
      <c r="K295" s="1">
        <v>33</v>
      </c>
      <c r="L295" s="1">
        <v>2300</v>
      </c>
      <c r="M295" t="s">
        <v>41</v>
      </c>
      <c r="N295" s="1">
        <v>918779</v>
      </c>
      <c r="O295" s="1">
        <v>923229</v>
      </c>
      <c r="P295" s="1">
        <v>1939.5</v>
      </c>
      <c r="Q295" s="1">
        <v>662375</v>
      </c>
      <c r="R295" s="1">
        <v>662375</v>
      </c>
      <c r="S295" s="1">
        <v>1840</v>
      </c>
      <c r="T295" s="1">
        <v>0</v>
      </c>
      <c r="U295" s="1">
        <v>0</v>
      </c>
      <c r="V295" s="1">
        <v>0</v>
      </c>
      <c r="W295" s="1">
        <v>0</v>
      </c>
      <c r="X295" s="1">
        <v>260854</v>
      </c>
      <c r="Y295" s="1">
        <v>373.52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1">
        <v>662375</v>
      </c>
      <c r="AH295" s="1">
        <v>1565.98</v>
      </c>
      <c r="AI295" s="11">
        <f t="shared" si="16"/>
        <v>717600</v>
      </c>
      <c r="AJ295" s="11">
        <f t="shared" si="17"/>
        <v>717600</v>
      </c>
      <c r="AK295" s="11">
        <f t="shared" si="18"/>
        <v>0</v>
      </c>
      <c r="AL295" s="11">
        <f t="shared" si="19"/>
        <v>260854</v>
      </c>
    </row>
    <row r="296" spans="1:38">
      <c r="A296" t="s">
        <v>406</v>
      </c>
      <c r="B296" t="s">
        <v>170</v>
      </c>
      <c r="C296" t="s">
        <v>171</v>
      </c>
      <c r="D296" t="s">
        <v>156</v>
      </c>
      <c r="E296" t="s">
        <v>156</v>
      </c>
      <c r="F296" t="s">
        <v>156</v>
      </c>
      <c r="G296" t="s">
        <v>172</v>
      </c>
      <c r="H296" s="1">
        <v>1</v>
      </c>
      <c r="I296" t="s">
        <v>48</v>
      </c>
      <c r="J296" s="1">
        <v>33</v>
      </c>
      <c r="K296" s="1">
        <v>33</v>
      </c>
      <c r="L296" s="1">
        <v>4500</v>
      </c>
      <c r="M296" t="s">
        <v>41</v>
      </c>
      <c r="N296" s="1">
        <v>2706690</v>
      </c>
      <c r="O296" s="1">
        <v>2708011</v>
      </c>
      <c r="P296" s="1">
        <v>4203</v>
      </c>
      <c r="Q296" s="1">
        <v>997128</v>
      </c>
      <c r="R296" s="1">
        <v>997128</v>
      </c>
      <c r="S296" s="1">
        <v>4203</v>
      </c>
      <c r="T296" s="1">
        <v>1710883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0</v>
      </c>
      <c r="AG296" s="1">
        <v>997128</v>
      </c>
      <c r="AH296" s="1">
        <v>4203</v>
      </c>
      <c r="AI296" s="11">
        <f t="shared" si="16"/>
        <v>1639170</v>
      </c>
      <c r="AJ296" s="11">
        <f t="shared" si="17"/>
        <v>1639170</v>
      </c>
      <c r="AK296" s="11">
        <f t="shared" si="18"/>
        <v>0</v>
      </c>
      <c r="AL296" s="11">
        <f t="shared" si="19"/>
        <v>0</v>
      </c>
    </row>
    <row r="297" spans="1:38">
      <c r="A297" t="s">
        <v>406</v>
      </c>
      <c r="B297" t="s">
        <v>173</v>
      </c>
      <c r="C297" t="s">
        <v>174</v>
      </c>
      <c r="D297" t="s">
        <v>156</v>
      </c>
      <c r="E297" t="s">
        <v>157</v>
      </c>
      <c r="F297" t="s">
        <v>158</v>
      </c>
      <c r="G297" t="s">
        <v>158</v>
      </c>
      <c r="H297" s="1">
        <v>1</v>
      </c>
      <c r="I297" t="s">
        <v>48</v>
      </c>
      <c r="J297" s="1">
        <v>11</v>
      </c>
      <c r="K297" s="1">
        <v>11</v>
      </c>
      <c r="L297" s="1">
        <v>170</v>
      </c>
      <c r="M297" t="s">
        <v>41</v>
      </c>
      <c r="N297" s="1">
        <v>99760</v>
      </c>
      <c r="O297" s="1">
        <v>102960</v>
      </c>
      <c r="P297" s="1">
        <v>217</v>
      </c>
      <c r="Q297" s="1">
        <v>65225</v>
      </c>
      <c r="R297" s="1">
        <v>65225</v>
      </c>
      <c r="S297" s="1">
        <v>183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37735</v>
      </c>
      <c r="AC297" s="1">
        <v>54.05</v>
      </c>
      <c r="AD297" s="1">
        <v>0</v>
      </c>
      <c r="AE297" s="1">
        <v>0</v>
      </c>
      <c r="AF297" s="1">
        <v>0</v>
      </c>
      <c r="AG297" s="1">
        <v>65225</v>
      </c>
      <c r="AH297" s="1">
        <v>162.94999999999999</v>
      </c>
      <c r="AI297" s="11">
        <f t="shared" si="16"/>
        <v>71370</v>
      </c>
      <c r="AJ297" s="11">
        <f t="shared" si="17"/>
        <v>81510</v>
      </c>
      <c r="AK297" s="11">
        <f t="shared" si="18"/>
        <v>0</v>
      </c>
      <c r="AL297" s="11">
        <f t="shared" si="19"/>
        <v>37735</v>
      </c>
    </row>
    <row r="298" spans="1:38">
      <c r="A298" t="s">
        <v>406</v>
      </c>
      <c r="B298" t="s">
        <v>175</v>
      </c>
      <c r="C298" t="s">
        <v>176</v>
      </c>
      <c r="D298" t="s">
        <v>156</v>
      </c>
      <c r="E298" t="s">
        <v>157</v>
      </c>
      <c r="F298" t="s">
        <v>158</v>
      </c>
      <c r="G298" t="s">
        <v>158</v>
      </c>
      <c r="H298" s="1">
        <v>1</v>
      </c>
      <c r="I298" t="s">
        <v>48</v>
      </c>
      <c r="J298" s="1">
        <v>132</v>
      </c>
      <c r="K298" s="1">
        <v>132</v>
      </c>
      <c r="L298" s="1">
        <v>20000</v>
      </c>
      <c r="M298" t="s">
        <v>41</v>
      </c>
      <c r="N298" s="1">
        <v>8055800</v>
      </c>
      <c r="O298" s="1">
        <v>8059000</v>
      </c>
      <c r="P298" s="1">
        <v>16680</v>
      </c>
      <c r="Q298" s="1">
        <v>7606015</v>
      </c>
      <c r="R298" s="1">
        <v>7606015</v>
      </c>
      <c r="S298" s="1">
        <v>16680</v>
      </c>
      <c r="T298" s="1">
        <v>452985</v>
      </c>
      <c r="U298" s="1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>
        <v>0</v>
      </c>
      <c r="AE298" s="1">
        <v>0</v>
      </c>
      <c r="AF298" s="1">
        <v>0</v>
      </c>
      <c r="AG298" s="1">
        <v>7606015</v>
      </c>
      <c r="AH298" s="1">
        <v>16680</v>
      </c>
      <c r="AI298" s="11">
        <f t="shared" si="16"/>
        <v>6505200</v>
      </c>
      <c r="AJ298" s="11">
        <f t="shared" si="17"/>
        <v>6505200</v>
      </c>
      <c r="AK298" s="11">
        <f t="shared" si="18"/>
        <v>0</v>
      </c>
      <c r="AL298" s="11">
        <f t="shared" si="19"/>
        <v>0</v>
      </c>
    </row>
    <row r="299" spans="1:38">
      <c r="A299" t="s">
        <v>406</v>
      </c>
      <c r="B299" t="s">
        <v>177</v>
      </c>
      <c r="C299" t="s">
        <v>178</v>
      </c>
      <c r="D299" t="s">
        <v>156</v>
      </c>
      <c r="E299" t="s">
        <v>156</v>
      </c>
      <c r="F299" t="s">
        <v>179</v>
      </c>
      <c r="G299" t="s">
        <v>180</v>
      </c>
      <c r="H299" s="1">
        <v>1</v>
      </c>
      <c r="I299" t="s">
        <v>48</v>
      </c>
      <c r="J299" s="1">
        <v>33</v>
      </c>
      <c r="K299" s="1">
        <v>33</v>
      </c>
      <c r="L299" s="1">
        <v>6800</v>
      </c>
      <c r="M299" t="s">
        <v>41</v>
      </c>
      <c r="N299" s="1">
        <v>4264201</v>
      </c>
      <c r="O299" s="1">
        <v>4266088</v>
      </c>
      <c r="P299" s="1">
        <v>6444</v>
      </c>
      <c r="Q299" s="1">
        <v>2154930</v>
      </c>
      <c r="R299" s="1">
        <v>2154930</v>
      </c>
      <c r="S299" s="1">
        <v>6384</v>
      </c>
      <c r="T299" s="1">
        <v>1254778</v>
      </c>
      <c r="U299" s="1">
        <v>60</v>
      </c>
      <c r="V299" s="1">
        <v>856380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</v>
      </c>
      <c r="AG299" s="1">
        <v>2154930</v>
      </c>
      <c r="AH299" s="1">
        <v>6384</v>
      </c>
      <c r="AI299" s="11">
        <f t="shared" si="16"/>
        <v>2489760</v>
      </c>
      <c r="AJ299" s="11">
        <f t="shared" si="17"/>
        <v>2489760</v>
      </c>
      <c r="AK299" s="11">
        <f t="shared" si="18"/>
        <v>856380</v>
      </c>
      <c r="AL299" s="11">
        <f t="shared" si="19"/>
        <v>0</v>
      </c>
    </row>
    <row r="300" spans="1:38">
      <c r="A300" t="s">
        <v>406</v>
      </c>
      <c r="B300" t="s">
        <v>182</v>
      </c>
      <c r="C300" t="s">
        <v>183</v>
      </c>
      <c r="D300" t="s">
        <v>156</v>
      </c>
      <c r="E300" t="s">
        <v>157</v>
      </c>
      <c r="F300" t="s">
        <v>158</v>
      </c>
      <c r="G300" t="s">
        <v>158</v>
      </c>
      <c r="H300" s="1">
        <v>1</v>
      </c>
      <c r="I300" t="s">
        <v>48</v>
      </c>
      <c r="J300" s="1">
        <v>33</v>
      </c>
      <c r="K300" s="1">
        <v>33</v>
      </c>
      <c r="L300" s="1">
        <v>2550</v>
      </c>
      <c r="M300" t="s">
        <v>41</v>
      </c>
      <c r="N300" s="1">
        <v>1129413</v>
      </c>
      <c r="O300" s="1">
        <v>1154896</v>
      </c>
      <c r="P300" s="1">
        <v>2005.5</v>
      </c>
      <c r="Q300" s="1">
        <v>155437</v>
      </c>
      <c r="R300" s="1">
        <v>155437</v>
      </c>
      <c r="S300" s="1">
        <v>2040</v>
      </c>
      <c r="T300" s="1">
        <v>999119</v>
      </c>
      <c r="U300" s="1">
        <v>133.5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>
        <v>340</v>
      </c>
      <c r="AE300" s="1">
        <v>340</v>
      </c>
      <c r="AF300" s="1">
        <v>0</v>
      </c>
      <c r="AG300" s="1">
        <v>155437</v>
      </c>
      <c r="AH300" s="1">
        <v>1872</v>
      </c>
      <c r="AI300" s="11">
        <f t="shared" si="16"/>
        <v>795600</v>
      </c>
      <c r="AJ300" s="11">
        <f t="shared" si="17"/>
        <v>795600</v>
      </c>
      <c r="AK300" s="11">
        <f t="shared" si="18"/>
        <v>0</v>
      </c>
      <c r="AL300" s="11">
        <f t="shared" si="19"/>
        <v>0</v>
      </c>
    </row>
    <row r="301" spans="1:38">
      <c r="A301" t="s">
        <v>406</v>
      </c>
      <c r="B301" t="s">
        <v>184</v>
      </c>
      <c r="C301" t="s">
        <v>185</v>
      </c>
      <c r="D301" t="s">
        <v>156</v>
      </c>
      <c r="E301" t="s">
        <v>162</v>
      </c>
      <c r="F301" t="s">
        <v>163</v>
      </c>
      <c r="G301" t="s">
        <v>164</v>
      </c>
      <c r="H301" s="1">
        <v>1</v>
      </c>
      <c r="I301" t="s">
        <v>48</v>
      </c>
      <c r="J301" s="1">
        <v>33</v>
      </c>
      <c r="K301" s="1">
        <v>33</v>
      </c>
      <c r="L301" s="1">
        <v>7000</v>
      </c>
      <c r="M301" t="s">
        <v>41</v>
      </c>
      <c r="N301" s="1">
        <v>3198249</v>
      </c>
      <c r="O301" s="1">
        <v>3202574</v>
      </c>
      <c r="P301" s="1">
        <v>5382</v>
      </c>
      <c r="Q301" s="1">
        <v>375273</v>
      </c>
      <c r="R301" s="1">
        <v>375273</v>
      </c>
      <c r="S301" s="1">
        <v>5600</v>
      </c>
      <c r="T301" s="1">
        <v>2272585</v>
      </c>
      <c r="U301" s="1">
        <v>297</v>
      </c>
      <c r="V301" s="1">
        <v>0</v>
      </c>
      <c r="W301" s="1">
        <v>0</v>
      </c>
      <c r="X301" s="1">
        <v>554716</v>
      </c>
      <c r="Y301" s="1">
        <v>742.5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375273</v>
      </c>
      <c r="AH301" s="1">
        <v>4342.5</v>
      </c>
      <c r="AI301" s="11">
        <f t="shared" si="16"/>
        <v>2184000</v>
      </c>
      <c r="AJ301" s="11">
        <f t="shared" si="17"/>
        <v>2184000</v>
      </c>
      <c r="AK301" s="11">
        <f t="shared" si="18"/>
        <v>0</v>
      </c>
      <c r="AL301" s="11">
        <f t="shared" si="19"/>
        <v>554716</v>
      </c>
    </row>
    <row r="302" spans="1:38">
      <c r="A302" t="s">
        <v>406</v>
      </c>
      <c r="B302" t="s">
        <v>186</v>
      </c>
      <c r="C302" t="s">
        <v>187</v>
      </c>
      <c r="D302" t="s">
        <v>156</v>
      </c>
      <c r="E302" t="s">
        <v>162</v>
      </c>
      <c r="F302" t="s">
        <v>163</v>
      </c>
      <c r="G302" t="s">
        <v>164</v>
      </c>
      <c r="H302" s="1">
        <v>1</v>
      </c>
      <c r="I302" t="s">
        <v>48</v>
      </c>
      <c r="J302" s="1">
        <v>33</v>
      </c>
      <c r="K302" s="1">
        <v>33</v>
      </c>
      <c r="L302" s="1">
        <v>5250</v>
      </c>
      <c r="M302" t="s">
        <v>41</v>
      </c>
      <c r="N302" s="1">
        <v>2766460</v>
      </c>
      <c r="O302" s="1">
        <v>2798900</v>
      </c>
      <c r="P302" s="1">
        <v>4596.16</v>
      </c>
      <c r="Q302" s="1">
        <v>1586146</v>
      </c>
      <c r="R302" s="1">
        <v>1586146</v>
      </c>
      <c r="S302" s="1">
        <v>4200</v>
      </c>
      <c r="T302" s="1">
        <v>0</v>
      </c>
      <c r="U302" s="1">
        <v>0</v>
      </c>
      <c r="V302" s="1">
        <v>0</v>
      </c>
      <c r="W302" s="1">
        <v>0</v>
      </c>
      <c r="X302" s="1">
        <v>1212754</v>
      </c>
      <c r="Y302" s="1">
        <v>1073.97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1586146</v>
      </c>
      <c r="AH302" s="1">
        <v>3522.19</v>
      </c>
      <c r="AI302" s="11">
        <f t="shared" si="16"/>
        <v>1638000</v>
      </c>
      <c r="AJ302" s="11">
        <f t="shared" si="17"/>
        <v>1638000</v>
      </c>
      <c r="AK302" s="11">
        <f t="shared" si="18"/>
        <v>0</v>
      </c>
      <c r="AL302" s="11">
        <f t="shared" si="19"/>
        <v>1212754</v>
      </c>
    </row>
    <row r="303" spans="1:38">
      <c r="A303" t="s">
        <v>406</v>
      </c>
      <c r="B303" t="s">
        <v>188</v>
      </c>
      <c r="C303" t="s">
        <v>189</v>
      </c>
      <c r="D303" t="s">
        <v>156</v>
      </c>
      <c r="E303" t="s">
        <v>162</v>
      </c>
      <c r="F303" t="s">
        <v>163</v>
      </c>
      <c r="G303" t="s">
        <v>164</v>
      </c>
      <c r="H303" s="1">
        <v>1</v>
      </c>
      <c r="I303" t="s">
        <v>48</v>
      </c>
      <c r="J303" s="1">
        <v>33</v>
      </c>
      <c r="K303" s="1">
        <v>33</v>
      </c>
      <c r="L303" s="1">
        <v>4990</v>
      </c>
      <c r="M303" t="s">
        <v>41</v>
      </c>
      <c r="N303" s="1">
        <v>2402321</v>
      </c>
      <c r="O303" s="1">
        <v>2416132</v>
      </c>
      <c r="P303" s="1">
        <v>4065</v>
      </c>
      <c r="Q303" s="1">
        <v>212669</v>
      </c>
      <c r="R303" s="1">
        <v>212669</v>
      </c>
      <c r="S303" s="1">
        <v>3992</v>
      </c>
      <c r="T303" s="1">
        <v>2203463</v>
      </c>
      <c r="U303" s="1">
        <v>99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212669</v>
      </c>
      <c r="AH303" s="1">
        <v>3966</v>
      </c>
      <c r="AI303" s="11">
        <f t="shared" si="16"/>
        <v>1556880</v>
      </c>
      <c r="AJ303" s="11">
        <f t="shared" si="17"/>
        <v>1556880</v>
      </c>
      <c r="AK303" s="11">
        <f t="shared" si="18"/>
        <v>0</v>
      </c>
      <c r="AL303" s="11">
        <f t="shared" si="19"/>
        <v>0</v>
      </c>
    </row>
    <row r="304" spans="1:38">
      <c r="A304" t="s">
        <v>406</v>
      </c>
      <c r="B304" t="s">
        <v>190</v>
      </c>
      <c r="C304" t="s">
        <v>191</v>
      </c>
      <c r="D304" t="s">
        <v>156</v>
      </c>
      <c r="E304" t="s">
        <v>162</v>
      </c>
      <c r="F304" t="s">
        <v>163</v>
      </c>
      <c r="G304" t="s">
        <v>164</v>
      </c>
      <c r="H304" s="1">
        <v>1</v>
      </c>
      <c r="I304" t="s">
        <v>48</v>
      </c>
      <c r="J304" s="1">
        <v>33</v>
      </c>
      <c r="K304" s="1">
        <v>33</v>
      </c>
      <c r="L304" s="1">
        <v>7000</v>
      </c>
      <c r="M304" t="s">
        <v>41</v>
      </c>
      <c r="N304" s="1">
        <v>3021512</v>
      </c>
      <c r="O304" s="1">
        <v>3049761</v>
      </c>
      <c r="P304" s="1">
        <v>5391</v>
      </c>
      <c r="Q304" s="1">
        <v>1558441</v>
      </c>
      <c r="R304" s="1">
        <v>1558441</v>
      </c>
      <c r="S304" s="1">
        <v>5600</v>
      </c>
      <c r="T304" s="1">
        <v>1491320</v>
      </c>
      <c r="U304" s="1">
        <v>297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1558441</v>
      </c>
      <c r="AH304" s="1">
        <v>5094</v>
      </c>
      <c r="AI304" s="11">
        <f t="shared" si="16"/>
        <v>2184000</v>
      </c>
      <c r="AJ304" s="11">
        <f t="shared" si="17"/>
        <v>2184000</v>
      </c>
      <c r="AK304" s="11">
        <f t="shared" si="18"/>
        <v>0</v>
      </c>
      <c r="AL304" s="11">
        <f t="shared" si="19"/>
        <v>0</v>
      </c>
    </row>
    <row r="305" spans="1:38">
      <c r="A305" t="s">
        <v>406</v>
      </c>
      <c r="B305" t="s">
        <v>194</v>
      </c>
      <c r="C305" t="s">
        <v>195</v>
      </c>
      <c r="D305" t="s">
        <v>196</v>
      </c>
      <c r="E305" t="s">
        <v>196</v>
      </c>
      <c r="F305" t="s">
        <v>196</v>
      </c>
      <c r="G305" t="s">
        <v>197</v>
      </c>
      <c r="H305" s="1">
        <v>1</v>
      </c>
      <c r="I305" t="s">
        <v>48</v>
      </c>
      <c r="J305" s="1">
        <v>33</v>
      </c>
      <c r="K305" s="1">
        <v>33</v>
      </c>
      <c r="L305" s="1">
        <v>9990</v>
      </c>
      <c r="M305" t="s">
        <v>41</v>
      </c>
      <c r="N305" s="1">
        <v>6862167</v>
      </c>
      <c r="O305" s="1">
        <v>6916490</v>
      </c>
      <c r="P305" s="1">
        <v>11370</v>
      </c>
      <c r="Q305" s="1">
        <v>3332541</v>
      </c>
      <c r="R305" s="1">
        <v>3332541</v>
      </c>
      <c r="S305" s="1">
        <v>11358</v>
      </c>
      <c r="T305" s="1">
        <v>3583949</v>
      </c>
      <c r="U305" s="1">
        <v>12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>
        <v>0</v>
      </c>
      <c r="AE305" s="1">
        <v>0</v>
      </c>
      <c r="AF305" s="1">
        <v>0</v>
      </c>
      <c r="AG305" s="1">
        <v>3332541</v>
      </c>
      <c r="AH305" s="1">
        <v>11358</v>
      </c>
      <c r="AI305" s="11">
        <f t="shared" si="16"/>
        <v>4429620</v>
      </c>
      <c r="AJ305" s="11">
        <f t="shared" si="17"/>
        <v>5496660</v>
      </c>
      <c r="AK305" s="11">
        <f t="shared" si="18"/>
        <v>0</v>
      </c>
      <c r="AL305" s="11">
        <f t="shared" si="19"/>
        <v>0</v>
      </c>
    </row>
    <row r="306" spans="1:38">
      <c r="A306" t="s">
        <v>406</v>
      </c>
      <c r="B306" t="s">
        <v>198</v>
      </c>
      <c r="C306" t="s">
        <v>199</v>
      </c>
      <c r="D306" t="s">
        <v>196</v>
      </c>
      <c r="E306" t="s">
        <v>200</v>
      </c>
      <c r="F306" t="s">
        <v>201</v>
      </c>
      <c r="G306" t="s">
        <v>202</v>
      </c>
      <c r="H306" s="1">
        <v>1</v>
      </c>
      <c r="I306" t="s">
        <v>48</v>
      </c>
      <c r="J306" s="1">
        <v>132</v>
      </c>
      <c r="K306" s="1">
        <v>132</v>
      </c>
      <c r="L306" s="1">
        <v>23000</v>
      </c>
      <c r="M306" t="s">
        <v>41</v>
      </c>
      <c r="N306" s="1">
        <v>13502633</v>
      </c>
      <c r="O306" s="1">
        <v>13522104</v>
      </c>
      <c r="P306" s="1">
        <v>21420</v>
      </c>
      <c r="Q306" s="1">
        <v>6529712</v>
      </c>
      <c r="R306" s="1">
        <v>6529712</v>
      </c>
      <c r="S306" s="1">
        <v>21186</v>
      </c>
      <c r="T306" s="1">
        <v>5538704</v>
      </c>
      <c r="U306" s="1">
        <v>0</v>
      </c>
      <c r="V306" s="1">
        <v>1453688</v>
      </c>
      <c r="W306" s="1">
        <v>234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>
        <v>0</v>
      </c>
      <c r="AE306" s="1">
        <v>0</v>
      </c>
      <c r="AF306" s="1">
        <v>0</v>
      </c>
      <c r="AG306" s="1">
        <v>6529712</v>
      </c>
      <c r="AH306" s="1">
        <v>21186</v>
      </c>
      <c r="AI306" s="11">
        <f t="shared" si="16"/>
        <v>8262540</v>
      </c>
      <c r="AJ306" s="11">
        <f t="shared" si="17"/>
        <v>8262540</v>
      </c>
      <c r="AK306" s="11">
        <f t="shared" si="18"/>
        <v>1453688</v>
      </c>
      <c r="AL306" s="11">
        <f t="shared" si="19"/>
        <v>0</v>
      </c>
    </row>
    <row r="307" spans="1:38">
      <c r="A307" t="s">
        <v>406</v>
      </c>
      <c r="B307" t="s">
        <v>203</v>
      </c>
      <c r="C307" t="s">
        <v>195</v>
      </c>
      <c r="D307" t="s">
        <v>196</v>
      </c>
      <c r="E307" t="s">
        <v>196</v>
      </c>
      <c r="F307" t="s">
        <v>196</v>
      </c>
      <c r="G307" t="s">
        <v>197</v>
      </c>
      <c r="H307" s="1">
        <v>1</v>
      </c>
      <c r="I307" t="s">
        <v>48</v>
      </c>
      <c r="J307" s="1">
        <v>33</v>
      </c>
      <c r="K307" s="1">
        <v>33</v>
      </c>
      <c r="L307" s="1">
        <v>9990</v>
      </c>
      <c r="M307" t="s">
        <v>41</v>
      </c>
      <c r="N307" s="1">
        <v>5501651</v>
      </c>
      <c r="O307" s="1">
        <v>5512222</v>
      </c>
      <c r="P307" s="1">
        <v>9720</v>
      </c>
      <c r="Q307" s="1">
        <v>2826854</v>
      </c>
      <c r="R307" s="1">
        <v>2826854</v>
      </c>
      <c r="S307" s="1">
        <v>9702</v>
      </c>
      <c r="T307" s="1">
        <v>2685368</v>
      </c>
      <c r="U307" s="1">
        <v>18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>
        <v>0</v>
      </c>
      <c r="AE307" s="1">
        <v>0</v>
      </c>
      <c r="AF307" s="1">
        <v>0</v>
      </c>
      <c r="AG307" s="1">
        <v>2826854</v>
      </c>
      <c r="AH307" s="1">
        <v>9702</v>
      </c>
      <c r="AI307" s="11">
        <f t="shared" si="16"/>
        <v>3783780</v>
      </c>
      <c r="AJ307" s="11">
        <f t="shared" si="17"/>
        <v>3783780</v>
      </c>
      <c r="AK307" s="11">
        <f t="shared" si="18"/>
        <v>0</v>
      </c>
      <c r="AL307" s="11">
        <f t="shared" si="19"/>
        <v>0</v>
      </c>
    </row>
    <row r="308" spans="1:38">
      <c r="A308" t="s">
        <v>406</v>
      </c>
      <c r="B308" t="s">
        <v>204</v>
      </c>
      <c r="C308" t="s">
        <v>205</v>
      </c>
      <c r="D308" t="s">
        <v>196</v>
      </c>
      <c r="E308" t="s">
        <v>200</v>
      </c>
      <c r="F308" t="s">
        <v>200</v>
      </c>
      <c r="G308" t="s">
        <v>206</v>
      </c>
      <c r="H308" s="1">
        <v>1</v>
      </c>
      <c r="I308" t="s">
        <v>48</v>
      </c>
      <c r="J308" s="1">
        <v>33</v>
      </c>
      <c r="K308" s="1">
        <v>33</v>
      </c>
      <c r="L308" s="1">
        <v>9999</v>
      </c>
      <c r="M308" t="s">
        <v>41</v>
      </c>
      <c r="N308" s="1">
        <v>6781940</v>
      </c>
      <c r="O308" s="1">
        <v>6782200</v>
      </c>
      <c r="P308" s="1">
        <v>10098</v>
      </c>
      <c r="Q308" s="1">
        <v>2940286</v>
      </c>
      <c r="R308" s="1">
        <v>2940286</v>
      </c>
      <c r="S308" s="1">
        <v>9138.0300000000007</v>
      </c>
      <c r="T308" s="1">
        <v>3004949</v>
      </c>
      <c r="U308" s="1">
        <v>5.91</v>
      </c>
      <c r="V308" s="1">
        <v>0</v>
      </c>
      <c r="W308" s="1">
        <v>0</v>
      </c>
      <c r="X308" s="1">
        <v>0</v>
      </c>
      <c r="Y308" s="1">
        <v>0</v>
      </c>
      <c r="Z308" s="1">
        <v>213884</v>
      </c>
      <c r="AA308" s="1">
        <v>315.18</v>
      </c>
      <c r="AB308" s="1">
        <v>623081</v>
      </c>
      <c r="AC308" s="1">
        <v>638.88</v>
      </c>
      <c r="AD308" s="1">
        <v>0</v>
      </c>
      <c r="AE308" s="1">
        <v>0</v>
      </c>
      <c r="AF308" s="1">
        <v>0</v>
      </c>
      <c r="AG308" s="1">
        <v>2940286</v>
      </c>
      <c r="AH308" s="1">
        <v>9138.0300000000007</v>
      </c>
      <c r="AI308" s="11">
        <f t="shared" si="16"/>
        <v>3563831.7</v>
      </c>
      <c r="AJ308" s="11">
        <f t="shared" si="17"/>
        <v>3563831.7</v>
      </c>
      <c r="AK308" s="11">
        <f t="shared" si="18"/>
        <v>0</v>
      </c>
      <c r="AL308" s="11">
        <f t="shared" si="19"/>
        <v>836965</v>
      </c>
    </row>
    <row r="309" spans="1:38">
      <c r="A309" t="s">
        <v>406</v>
      </c>
      <c r="B309" t="s">
        <v>207</v>
      </c>
      <c r="C309" t="s">
        <v>208</v>
      </c>
      <c r="D309" t="s">
        <v>196</v>
      </c>
      <c r="E309" t="s">
        <v>200</v>
      </c>
      <c r="F309" t="s">
        <v>200</v>
      </c>
      <c r="G309" t="s">
        <v>206</v>
      </c>
      <c r="H309" s="1">
        <v>1</v>
      </c>
      <c r="I309" t="s">
        <v>48</v>
      </c>
      <c r="J309" s="1">
        <v>132</v>
      </c>
      <c r="K309" s="1">
        <v>132</v>
      </c>
      <c r="L309" s="1">
        <v>25000</v>
      </c>
      <c r="M309" t="s">
        <v>41</v>
      </c>
      <c r="N309" s="1">
        <v>16807930</v>
      </c>
      <c r="O309" s="1">
        <v>16811260</v>
      </c>
      <c r="P309" s="1">
        <v>24930</v>
      </c>
      <c r="Q309" s="1">
        <v>9707544</v>
      </c>
      <c r="R309" s="1">
        <v>9707544</v>
      </c>
      <c r="S309" s="1">
        <v>21918.29</v>
      </c>
      <c r="T309" s="1">
        <v>3434044</v>
      </c>
      <c r="U309" s="1">
        <v>72</v>
      </c>
      <c r="V309" s="1">
        <v>2880840</v>
      </c>
      <c r="W309" s="1">
        <v>2118</v>
      </c>
      <c r="X309" s="1">
        <v>0</v>
      </c>
      <c r="Y309" s="1">
        <v>0</v>
      </c>
      <c r="Z309" s="1">
        <v>199575</v>
      </c>
      <c r="AA309" s="1">
        <v>207.01</v>
      </c>
      <c r="AB309" s="1">
        <v>589257</v>
      </c>
      <c r="AC309" s="1">
        <v>614.70000000000005</v>
      </c>
      <c r="AD309" s="1">
        <v>0</v>
      </c>
      <c r="AE309" s="1">
        <v>0</v>
      </c>
      <c r="AF309" s="1">
        <v>0</v>
      </c>
      <c r="AG309" s="1">
        <v>9707544</v>
      </c>
      <c r="AH309" s="1">
        <v>21918.29</v>
      </c>
      <c r="AI309" s="11">
        <f t="shared" si="16"/>
        <v>8548133.0999999996</v>
      </c>
      <c r="AJ309" s="11">
        <f t="shared" si="17"/>
        <v>8548133.0999999996</v>
      </c>
      <c r="AK309" s="11">
        <f t="shared" si="18"/>
        <v>2880840</v>
      </c>
      <c r="AL309" s="11">
        <f t="shared" si="19"/>
        <v>788832</v>
      </c>
    </row>
    <row r="310" spans="1:38">
      <c r="A310" t="s">
        <v>406</v>
      </c>
      <c r="B310" t="s">
        <v>209</v>
      </c>
      <c r="C310" t="s">
        <v>210</v>
      </c>
      <c r="D310" t="s">
        <v>211</v>
      </c>
      <c r="E310" t="s">
        <v>212</v>
      </c>
      <c r="F310" t="s">
        <v>213</v>
      </c>
      <c r="G310" t="s">
        <v>214</v>
      </c>
      <c r="H310" s="1">
        <v>1</v>
      </c>
      <c r="I310" t="s">
        <v>48</v>
      </c>
      <c r="J310" s="1">
        <v>33</v>
      </c>
      <c r="K310" s="1">
        <v>33</v>
      </c>
      <c r="L310" s="1">
        <v>5300</v>
      </c>
      <c r="M310" t="s">
        <v>41</v>
      </c>
      <c r="N310" s="1">
        <v>2415338</v>
      </c>
      <c r="O310" s="1">
        <v>2415346</v>
      </c>
      <c r="P310" s="1">
        <v>4068.75</v>
      </c>
      <c r="Q310" s="1">
        <v>259657</v>
      </c>
      <c r="R310" s="1">
        <v>259657</v>
      </c>
      <c r="S310" s="1">
        <v>4240</v>
      </c>
      <c r="T310" s="1">
        <v>1276356</v>
      </c>
      <c r="U310" s="1">
        <v>142</v>
      </c>
      <c r="V310" s="1">
        <v>0</v>
      </c>
      <c r="W310" s="1">
        <v>0</v>
      </c>
      <c r="X310" s="1">
        <v>879333</v>
      </c>
      <c r="Y310" s="1">
        <v>1251.97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0</v>
      </c>
      <c r="AG310" s="1">
        <v>259657</v>
      </c>
      <c r="AH310" s="1">
        <v>2674.78</v>
      </c>
      <c r="AI310" s="11">
        <f t="shared" si="16"/>
        <v>1653600</v>
      </c>
      <c r="AJ310" s="11">
        <f t="shared" si="17"/>
        <v>1653600</v>
      </c>
      <c r="AK310" s="11">
        <f t="shared" si="18"/>
        <v>0</v>
      </c>
      <c r="AL310" s="11">
        <f t="shared" si="19"/>
        <v>879333</v>
      </c>
    </row>
    <row r="311" spans="1:38">
      <c r="A311" t="s">
        <v>406</v>
      </c>
      <c r="B311" t="s">
        <v>215</v>
      </c>
      <c r="C311" t="s">
        <v>216</v>
      </c>
      <c r="D311" t="s">
        <v>211</v>
      </c>
      <c r="E311" t="s">
        <v>217</v>
      </c>
      <c r="F311" t="s">
        <v>217</v>
      </c>
      <c r="G311" t="s">
        <v>218</v>
      </c>
      <c r="H311" s="1">
        <v>1</v>
      </c>
      <c r="I311" t="s">
        <v>219</v>
      </c>
      <c r="J311" s="1">
        <v>132</v>
      </c>
      <c r="K311" s="1">
        <v>132</v>
      </c>
      <c r="L311" s="1">
        <v>33500</v>
      </c>
      <c r="M311" t="s">
        <v>41</v>
      </c>
      <c r="N311" s="1">
        <v>23922000</v>
      </c>
      <c r="O311" s="1">
        <v>24144000</v>
      </c>
      <c r="P311" s="1">
        <v>32907</v>
      </c>
      <c r="Q311" s="1">
        <v>21308918</v>
      </c>
      <c r="R311" s="1">
        <v>21308918</v>
      </c>
      <c r="S311" s="1">
        <v>30015.32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385586</v>
      </c>
      <c r="AA311" s="1">
        <v>393.28</v>
      </c>
      <c r="AB311" s="1">
        <v>2449496</v>
      </c>
      <c r="AC311" s="1">
        <v>2498.4</v>
      </c>
      <c r="AD311" s="1">
        <v>0</v>
      </c>
      <c r="AE311" s="1">
        <v>0</v>
      </c>
      <c r="AF311" s="1">
        <v>0</v>
      </c>
      <c r="AG311" s="1">
        <v>21308918</v>
      </c>
      <c r="AH311" s="1">
        <v>30015.32</v>
      </c>
      <c r="AI311" s="11">
        <f t="shared" si="16"/>
        <v>11705974.800000001</v>
      </c>
      <c r="AJ311" s="11">
        <f t="shared" si="17"/>
        <v>11705974.800000001</v>
      </c>
      <c r="AK311" s="11">
        <f t="shared" si="18"/>
        <v>0</v>
      </c>
      <c r="AL311" s="11">
        <f t="shared" si="19"/>
        <v>2835082</v>
      </c>
    </row>
    <row r="312" spans="1:38">
      <c r="A312" t="s">
        <v>406</v>
      </c>
      <c r="B312" t="s">
        <v>220</v>
      </c>
      <c r="C312" t="s">
        <v>221</v>
      </c>
      <c r="D312" t="s">
        <v>211</v>
      </c>
      <c r="E312" t="s">
        <v>217</v>
      </c>
      <c r="F312" t="s">
        <v>222</v>
      </c>
      <c r="G312" t="s">
        <v>223</v>
      </c>
      <c r="H312" s="1">
        <v>1</v>
      </c>
      <c r="I312" t="s">
        <v>219</v>
      </c>
      <c r="J312" s="1">
        <v>132</v>
      </c>
      <c r="K312" s="1">
        <v>132</v>
      </c>
      <c r="L312" s="1">
        <v>33500</v>
      </c>
      <c r="M312" t="s">
        <v>41</v>
      </c>
      <c r="N312" s="1">
        <v>24510000</v>
      </c>
      <c r="O312" s="1">
        <v>24711000</v>
      </c>
      <c r="P312" s="1">
        <v>33711</v>
      </c>
      <c r="Q312" s="1">
        <v>21924624</v>
      </c>
      <c r="R312" s="1">
        <v>21924624</v>
      </c>
      <c r="S312" s="1">
        <v>30868.99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336880</v>
      </c>
      <c r="AA312" s="1">
        <v>343.61</v>
      </c>
      <c r="AB312" s="1">
        <v>2449496</v>
      </c>
      <c r="AC312" s="1">
        <v>2498.4</v>
      </c>
      <c r="AD312" s="1">
        <v>0</v>
      </c>
      <c r="AE312" s="1">
        <v>0</v>
      </c>
      <c r="AF312" s="1">
        <v>0</v>
      </c>
      <c r="AG312" s="1">
        <v>21924624</v>
      </c>
      <c r="AH312" s="1">
        <v>30868.99</v>
      </c>
      <c r="AI312" s="11">
        <f t="shared" si="16"/>
        <v>12038906.100000001</v>
      </c>
      <c r="AJ312" s="11">
        <f t="shared" si="17"/>
        <v>12038906.100000001</v>
      </c>
      <c r="AK312" s="11">
        <f t="shared" si="18"/>
        <v>0</v>
      </c>
      <c r="AL312" s="11">
        <f t="shared" si="19"/>
        <v>2786376</v>
      </c>
    </row>
    <row r="313" spans="1:38">
      <c r="A313" t="s">
        <v>406</v>
      </c>
      <c r="B313" t="s">
        <v>224</v>
      </c>
      <c r="C313" t="s">
        <v>225</v>
      </c>
      <c r="D313" t="s">
        <v>211</v>
      </c>
      <c r="E313" t="s">
        <v>217</v>
      </c>
      <c r="F313" t="s">
        <v>222</v>
      </c>
      <c r="G313" t="s">
        <v>223</v>
      </c>
      <c r="H313" s="1">
        <v>1</v>
      </c>
      <c r="I313" t="s">
        <v>219</v>
      </c>
      <c r="J313" s="1">
        <v>132</v>
      </c>
      <c r="K313" s="1">
        <v>132</v>
      </c>
      <c r="L313" s="1">
        <v>30700</v>
      </c>
      <c r="M313" t="s">
        <v>41</v>
      </c>
      <c r="N313" s="1">
        <v>22500000</v>
      </c>
      <c r="O313" s="1">
        <v>22695000</v>
      </c>
      <c r="P313" s="1">
        <v>30846</v>
      </c>
      <c r="Q313" s="1">
        <v>22268822</v>
      </c>
      <c r="R313" s="1">
        <v>22268822</v>
      </c>
      <c r="S313" s="1">
        <v>30411.27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426178</v>
      </c>
      <c r="AA313" s="1">
        <v>434.73</v>
      </c>
      <c r="AB313" s="1">
        <v>0</v>
      </c>
      <c r="AC313" s="1">
        <v>0</v>
      </c>
      <c r="AD313" s="1">
        <v>0</v>
      </c>
      <c r="AE313" s="1">
        <v>0</v>
      </c>
      <c r="AF313" s="1">
        <v>0</v>
      </c>
      <c r="AG313" s="1">
        <v>22268822</v>
      </c>
      <c r="AH313" s="1">
        <v>30411.27</v>
      </c>
      <c r="AI313" s="11">
        <f t="shared" si="16"/>
        <v>11860395.300000001</v>
      </c>
      <c r="AJ313" s="11">
        <f t="shared" si="17"/>
        <v>11860395.300000001</v>
      </c>
      <c r="AK313" s="11">
        <f t="shared" si="18"/>
        <v>0</v>
      </c>
      <c r="AL313" s="11">
        <f t="shared" si="19"/>
        <v>426178</v>
      </c>
    </row>
    <row r="314" spans="1:38">
      <c r="A314" t="s">
        <v>406</v>
      </c>
      <c r="B314" t="s">
        <v>226</v>
      </c>
      <c r="C314" t="s">
        <v>227</v>
      </c>
      <c r="D314" t="s">
        <v>211</v>
      </c>
      <c r="E314" t="s">
        <v>212</v>
      </c>
      <c r="F314" t="s">
        <v>213</v>
      </c>
      <c r="G314" t="s">
        <v>214</v>
      </c>
      <c r="H314" s="1">
        <v>1</v>
      </c>
      <c r="I314" t="s">
        <v>48</v>
      </c>
      <c r="J314" s="1">
        <v>33</v>
      </c>
      <c r="K314" s="1">
        <v>33</v>
      </c>
      <c r="L314" s="1">
        <v>1515</v>
      </c>
      <c r="M314" t="s">
        <v>41</v>
      </c>
      <c r="N314" s="1">
        <v>454300</v>
      </c>
      <c r="O314" s="1">
        <v>455390</v>
      </c>
      <c r="P314" s="1">
        <v>1096.5</v>
      </c>
      <c r="Q314" s="1">
        <v>209757</v>
      </c>
      <c r="R314" s="1">
        <v>209757</v>
      </c>
      <c r="S314" s="1">
        <v>1212</v>
      </c>
      <c r="T314" s="1">
        <v>0</v>
      </c>
      <c r="U314" s="1">
        <v>0</v>
      </c>
      <c r="V314" s="1">
        <v>0</v>
      </c>
      <c r="W314" s="1">
        <v>0</v>
      </c>
      <c r="X314" s="1">
        <v>245633</v>
      </c>
      <c r="Y314" s="1">
        <v>357.96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0</v>
      </c>
      <c r="AF314" s="1">
        <v>0</v>
      </c>
      <c r="AG314" s="1">
        <v>209757</v>
      </c>
      <c r="AH314" s="1">
        <v>738.54</v>
      </c>
      <c r="AI314" s="11">
        <f t="shared" si="16"/>
        <v>472680</v>
      </c>
      <c r="AJ314" s="11">
        <f t="shared" si="17"/>
        <v>472680</v>
      </c>
      <c r="AK314" s="11">
        <f t="shared" si="18"/>
        <v>0</v>
      </c>
      <c r="AL314" s="11">
        <f t="shared" si="19"/>
        <v>245633</v>
      </c>
    </row>
    <row r="315" spans="1:38">
      <c r="A315" t="s">
        <v>406</v>
      </c>
      <c r="B315" t="s">
        <v>228</v>
      </c>
      <c r="C315" t="s">
        <v>229</v>
      </c>
      <c r="D315" t="s">
        <v>230</v>
      </c>
      <c r="E315" t="s">
        <v>231</v>
      </c>
      <c r="F315" t="s">
        <v>232</v>
      </c>
      <c r="G315" t="s">
        <v>232</v>
      </c>
      <c r="H315" s="1">
        <v>1</v>
      </c>
      <c r="I315" t="s">
        <v>48</v>
      </c>
      <c r="J315" s="1">
        <v>33</v>
      </c>
      <c r="K315" s="1">
        <v>33</v>
      </c>
      <c r="L315" s="1">
        <v>4990</v>
      </c>
      <c r="M315" t="s">
        <v>41</v>
      </c>
      <c r="N315" s="1">
        <v>3260840</v>
      </c>
      <c r="O315" s="1">
        <v>3265160</v>
      </c>
      <c r="P315" s="1">
        <v>5115</v>
      </c>
      <c r="Q315" s="1">
        <v>1470643</v>
      </c>
      <c r="R315" s="1">
        <v>1470643</v>
      </c>
      <c r="S315" s="1">
        <v>4967.1000000000004</v>
      </c>
      <c r="T315" s="1">
        <v>1650399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144118</v>
      </c>
      <c r="AC315" s="1">
        <v>147.9</v>
      </c>
      <c r="AD315" s="1">
        <v>0</v>
      </c>
      <c r="AE315" s="1">
        <v>0</v>
      </c>
      <c r="AF315" s="1">
        <v>0</v>
      </c>
      <c r="AG315" s="1">
        <v>1470643</v>
      </c>
      <c r="AH315" s="1">
        <v>4967.1000000000004</v>
      </c>
      <c r="AI315" s="11">
        <f t="shared" si="16"/>
        <v>1937169.0000000002</v>
      </c>
      <c r="AJ315" s="11">
        <f t="shared" si="17"/>
        <v>1937169.0000000002</v>
      </c>
      <c r="AK315" s="11">
        <f t="shared" si="18"/>
        <v>0</v>
      </c>
      <c r="AL315" s="11">
        <f t="shared" si="19"/>
        <v>144118</v>
      </c>
    </row>
    <row r="316" spans="1:38">
      <c r="A316" t="s">
        <v>406</v>
      </c>
      <c r="B316" t="s">
        <v>235</v>
      </c>
      <c r="C316" t="s">
        <v>236</v>
      </c>
      <c r="D316" t="s">
        <v>230</v>
      </c>
      <c r="E316" t="s">
        <v>231</v>
      </c>
      <c r="F316" t="s">
        <v>232</v>
      </c>
      <c r="G316" t="s">
        <v>232</v>
      </c>
      <c r="H316" s="1">
        <v>1</v>
      </c>
      <c r="I316" t="s">
        <v>48</v>
      </c>
      <c r="J316" s="1">
        <v>33</v>
      </c>
      <c r="K316" s="1">
        <v>33</v>
      </c>
      <c r="L316" s="1">
        <v>9800</v>
      </c>
      <c r="M316" t="s">
        <v>405</v>
      </c>
      <c r="N316" s="1">
        <v>5537251</v>
      </c>
      <c r="O316" s="1">
        <v>5564741</v>
      </c>
      <c r="P316" s="1">
        <v>9414</v>
      </c>
      <c r="Q316" s="1">
        <v>2308456</v>
      </c>
      <c r="R316" s="1">
        <v>2308456</v>
      </c>
      <c r="S316" s="1">
        <v>9408</v>
      </c>
      <c r="T316" s="1">
        <v>3256285</v>
      </c>
      <c r="U316" s="1">
        <v>6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0</v>
      </c>
      <c r="AG316" s="1">
        <v>2308456</v>
      </c>
      <c r="AH316" s="1">
        <v>9408</v>
      </c>
      <c r="AI316" s="11">
        <f t="shared" si="16"/>
        <v>3669120</v>
      </c>
      <c r="AJ316" s="11">
        <f t="shared" si="17"/>
        <v>3669120</v>
      </c>
      <c r="AK316" s="11">
        <f t="shared" si="18"/>
        <v>0</v>
      </c>
      <c r="AL316" s="11">
        <f t="shared" si="19"/>
        <v>0</v>
      </c>
    </row>
    <row r="317" spans="1:38">
      <c r="A317" t="s">
        <v>406</v>
      </c>
      <c r="B317" t="s">
        <v>237</v>
      </c>
      <c r="C317" t="s">
        <v>238</v>
      </c>
      <c r="D317" t="s">
        <v>230</v>
      </c>
      <c r="E317" t="s">
        <v>231</v>
      </c>
      <c r="F317" t="s">
        <v>232</v>
      </c>
      <c r="G317" t="s">
        <v>232</v>
      </c>
      <c r="H317" s="1">
        <v>1</v>
      </c>
      <c r="I317" t="s">
        <v>48</v>
      </c>
      <c r="J317" s="1">
        <v>33</v>
      </c>
      <c r="K317" s="1">
        <v>33</v>
      </c>
      <c r="L317" s="1">
        <v>4500</v>
      </c>
      <c r="M317" t="s">
        <v>41</v>
      </c>
      <c r="N317" s="1">
        <v>2842140</v>
      </c>
      <c r="O317" s="1">
        <v>2847150</v>
      </c>
      <c r="P317" s="1">
        <v>4503</v>
      </c>
      <c r="Q317" s="1">
        <v>1077409</v>
      </c>
      <c r="R317" s="1">
        <v>1077409</v>
      </c>
      <c r="S317" s="1">
        <v>4397</v>
      </c>
      <c r="T317" s="1">
        <v>1769741</v>
      </c>
      <c r="U317" s="1">
        <v>106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>
        <v>0</v>
      </c>
      <c r="AE317" s="1">
        <v>0</v>
      </c>
      <c r="AF317" s="1">
        <v>0</v>
      </c>
      <c r="AG317" s="1">
        <v>1077409</v>
      </c>
      <c r="AH317" s="1">
        <v>4397</v>
      </c>
      <c r="AI317" s="11">
        <f t="shared" si="16"/>
        <v>1714830</v>
      </c>
      <c r="AJ317" s="11">
        <f t="shared" si="17"/>
        <v>1714830</v>
      </c>
      <c r="AK317" s="11">
        <f t="shared" si="18"/>
        <v>0</v>
      </c>
      <c r="AL317" s="11">
        <f t="shared" si="19"/>
        <v>0</v>
      </c>
    </row>
    <row r="318" spans="1:38">
      <c r="A318" t="s">
        <v>406</v>
      </c>
      <c r="B318" t="s">
        <v>239</v>
      </c>
      <c r="C318" t="s">
        <v>240</v>
      </c>
      <c r="D318" t="s">
        <v>230</v>
      </c>
      <c r="E318" t="s">
        <v>231</v>
      </c>
      <c r="F318" t="s">
        <v>231</v>
      </c>
      <c r="G318" t="s">
        <v>241</v>
      </c>
      <c r="H318" s="1">
        <v>1</v>
      </c>
      <c r="I318" t="s">
        <v>48</v>
      </c>
      <c r="J318" s="1">
        <v>33</v>
      </c>
      <c r="K318" s="1">
        <v>33</v>
      </c>
      <c r="L318" s="1">
        <v>9990</v>
      </c>
      <c r="M318" t="s">
        <v>41</v>
      </c>
      <c r="N318" s="1">
        <v>5689854</v>
      </c>
      <c r="O318" s="1">
        <v>5719029</v>
      </c>
      <c r="P318" s="1">
        <v>9282</v>
      </c>
      <c r="Q318" s="1">
        <v>2909644</v>
      </c>
      <c r="R318" s="1">
        <v>2909644</v>
      </c>
      <c r="S318" s="1">
        <v>9282</v>
      </c>
      <c r="T318" s="1">
        <v>2809385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0</v>
      </c>
      <c r="AG318" s="1">
        <v>2909644</v>
      </c>
      <c r="AH318" s="1">
        <v>9282</v>
      </c>
      <c r="AI318" s="11">
        <f t="shared" si="16"/>
        <v>3619980</v>
      </c>
      <c r="AJ318" s="11">
        <f t="shared" si="17"/>
        <v>3619980</v>
      </c>
      <c r="AK318" s="11">
        <f t="shared" si="18"/>
        <v>0</v>
      </c>
      <c r="AL318" s="11">
        <f t="shared" si="19"/>
        <v>0</v>
      </c>
    </row>
    <row r="319" spans="1:38">
      <c r="A319" t="s">
        <v>406</v>
      </c>
      <c r="B319" t="s">
        <v>242</v>
      </c>
      <c r="C319" t="s">
        <v>243</v>
      </c>
      <c r="D319" t="s">
        <v>230</v>
      </c>
      <c r="E319" t="s">
        <v>231</v>
      </c>
      <c r="F319" t="s">
        <v>232</v>
      </c>
      <c r="G319" t="s">
        <v>232</v>
      </c>
      <c r="H319" s="1">
        <v>1</v>
      </c>
      <c r="I319" t="s">
        <v>48</v>
      </c>
      <c r="J319" s="1">
        <v>132</v>
      </c>
      <c r="K319" s="1">
        <v>132</v>
      </c>
      <c r="L319" s="1">
        <v>11500</v>
      </c>
      <c r="M319" t="s">
        <v>41</v>
      </c>
      <c r="N319" s="1">
        <v>4841069</v>
      </c>
      <c r="O319" s="1">
        <v>4874067</v>
      </c>
      <c r="P319" s="1">
        <v>10944</v>
      </c>
      <c r="Q319" s="1">
        <v>1436611</v>
      </c>
      <c r="R319" s="1">
        <v>1436611</v>
      </c>
      <c r="S319" s="1">
        <v>10944</v>
      </c>
      <c r="T319" s="1">
        <v>3437456</v>
      </c>
      <c r="U319" s="1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>
        <v>0</v>
      </c>
      <c r="AE319" s="1">
        <v>0</v>
      </c>
      <c r="AF319" s="1">
        <v>0</v>
      </c>
      <c r="AG319" s="1">
        <v>1436611</v>
      </c>
      <c r="AH319" s="1">
        <v>10944</v>
      </c>
      <c r="AI319" s="11">
        <f t="shared" si="16"/>
        <v>4268160</v>
      </c>
      <c r="AJ319" s="11">
        <f t="shared" si="17"/>
        <v>4268160</v>
      </c>
      <c r="AK319" s="11">
        <f t="shared" si="18"/>
        <v>0</v>
      </c>
      <c r="AL319" s="11">
        <f t="shared" si="19"/>
        <v>0</v>
      </c>
    </row>
    <row r="320" spans="1:38">
      <c r="A320" t="s">
        <v>406</v>
      </c>
      <c r="B320" t="s">
        <v>244</v>
      </c>
      <c r="C320" t="s">
        <v>245</v>
      </c>
      <c r="D320" t="s">
        <v>230</v>
      </c>
      <c r="E320" t="s">
        <v>231</v>
      </c>
      <c r="F320" t="s">
        <v>232</v>
      </c>
      <c r="G320" t="s">
        <v>232</v>
      </c>
      <c r="H320" s="1">
        <v>1</v>
      </c>
      <c r="I320" t="s">
        <v>48</v>
      </c>
      <c r="J320" s="1">
        <v>33</v>
      </c>
      <c r="K320" s="1">
        <v>33</v>
      </c>
      <c r="L320" s="1">
        <v>4500</v>
      </c>
      <c r="M320" t="s">
        <v>41</v>
      </c>
      <c r="N320" s="1">
        <v>2641238</v>
      </c>
      <c r="O320" s="1">
        <v>2641238</v>
      </c>
      <c r="P320" s="1">
        <v>4365</v>
      </c>
      <c r="Q320" s="1">
        <v>662291</v>
      </c>
      <c r="R320" s="1">
        <v>662291</v>
      </c>
      <c r="S320" s="1">
        <v>4191</v>
      </c>
      <c r="T320" s="1">
        <v>1978947</v>
      </c>
      <c r="U320" s="1">
        <v>174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0</v>
      </c>
      <c r="AE320" s="1">
        <v>0</v>
      </c>
      <c r="AF320" s="1">
        <v>0</v>
      </c>
      <c r="AG320" s="1">
        <v>662291</v>
      </c>
      <c r="AH320" s="1">
        <v>4191</v>
      </c>
      <c r="AI320" s="11">
        <f t="shared" si="16"/>
        <v>1634490</v>
      </c>
      <c r="AJ320" s="11">
        <f t="shared" si="17"/>
        <v>1634490</v>
      </c>
      <c r="AK320" s="11">
        <f t="shared" si="18"/>
        <v>0</v>
      </c>
      <c r="AL320" s="11">
        <f t="shared" si="19"/>
        <v>0</v>
      </c>
    </row>
    <row r="321" spans="1:38">
      <c r="A321" t="s">
        <v>406</v>
      </c>
      <c r="B321" t="s">
        <v>246</v>
      </c>
      <c r="C321" t="s">
        <v>247</v>
      </c>
      <c r="D321" t="s">
        <v>230</v>
      </c>
      <c r="E321" t="s">
        <v>231</v>
      </c>
      <c r="F321" t="s">
        <v>232</v>
      </c>
      <c r="G321" t="s">
        <v>232</v>
      </c>
      <c r="H321" s="1">
        <v>1</v>
      </c>
      <c r="I321" t="s">
        <v>48</v>
      </c>
      <c r="J321" s="1">
        <v>132</v>
      </c>
      <c r="K321" s="1">
        <v>132</v>
      </c>
      <c r="L321" s="1">
        <v>16500</v>
      </c>
      <c r="M321" t="s">
        <v>41</v>
      </c>
      <c r="N321" s="1">
        <v>10146690</v>
      </c>
      <c r="O321" s="1">
        <v>10152195</v>
      </c>
      <c r="P321" s="1">
        <v>16056</v>
      </c>
      <c r="Q321" s="1">
        <v>5245077</v>
      </c>
      <c r="R321" s="1">
        <v>5245077</v>
      </c>
      <c r="S321" s="1">
        <v>14958.8</v>
      </c>
      <c r="T321" s="1">
        <v>4203869</v>
      </c>
      <c r="U321" s="1">
        <v>234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703249</v>
      </c>
      <c r="AC321" s="1">
        <v>863.2</v>
      </c>
      <c r="AD321" s="1">
        <v>0</v>
      </c>
      <c r="AE321" s="1">
        <v>0</v>
      </c>
      <c r="AF321" s="1">
        <v>0</v>
      </c>
      <c r="AG321" s="1">
        <v>5245077</v>
      </c>
      <c r="AH321" s="1">
        <v>14958.8</v>
      </c>
      <c r="AI321" s="11">
        <f t="shared" si="16"/>
        <v>5833932</v>
      </c>
      <c r="AJ321" s="11">
        <f t="shared" si="17"/>
        <v>5833932</v>
      </c>
      <c r="AK321" s="11">
        <f t="shared" si="18"/>
        <v>0</v>
      </c>
      <c r="AL321" s="11">
        <f t="shared" si="19"/>
        <v>703249</v>
      </c>
    </row>
    <row r="322" spans="1:38">
      <c r="A322" t="s">
        <v>406</v>
      </c>
      <c r="B322" t="s">
        <v>248</v>
      </c>
      <c r="C322" t="s">
        <v>249</v>
      </c>
      <c r="D322" t="s">
        <v>230</v>
      </c>
      <c r="E322" t="s">
        <v>230</v>
      </c>
      <c r="F322" t="s">
        <v>250</v>
      </c>
      <c r="G322" t="s">
        <v>251</v>
      </c>
      <c r="H322" s="1">
        <v>1</v>
      </c>
      <c r="I322" t="s">
        <v>48</v>
      </c>
      <c r="J322" s="1">
        <v>11</v>
      </c>
      <c r="K322" s="1">
        <v>11</v>
      </c>
      <c r="L322" s="1">
        <v>750</v>
      </c>
      <c r="M322" t="s">
        <v>41</v>
      </c>
      <c r="N322" s="1">
        <v>504105</v>
      </c>
      <c r="O322" s="1">
        <v>507753</v>
      </c>
      <c r="P322" s="1">
        <v>1134.45</v>
      </c>
      <c r="Q322" s="1">
        <v>469452</v>
      </c>
      <c r="R322" s="1">
        <v>469452</v>
      </c>
      <c r="S322" s="1">
        <v>1078.68</v>
      </c>
      <c r="T322" s="1">
        <v>0</v>
      </c>
      <c r="U322" s="1">
        <v>0</v>
      </c>
      <c r="V322" s="1">
        <v>38301</v>
      </c>
      <c r="W322" s="1">
        <v>55.77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>
        <v>0</v>
      </c>
      <c r="AE322" s="1">
        <v>0</v>
      </c>
      <c r="AF322" s="1">
        <v>0</v>
      </c>
      <c r="AG322" s="1">
        <v>469452</v>
      </c>
      <c r="AH322" s="1">
        <v>1078.68</v>
      </c>
      <c r="AI322" s="11">
        <f t="shared" si="16"/>
        <v>420685.2</v>
      </c>
      <c r="AJ322" s="11">
        <f t="shared" si="17"/>
        <v>677055.60000000009</v>
      </c>
      <c r="AK322" s="11">
        <f t="shared" si="18"/>
        <v>38301</v>
      </c>
      <c r="AL322" s="11">
        <f t="shared" si="19"/>
        <v>0</v>
      </c>
    </row>
    <row r="323" spans="1:38">
      <c r="A323" t="s">
        <v>406</v>
      </c>
      <c r="B323" t="s">
        <v>252</v>
      </c>
      <c r="C323" t="s">
        <v>253</v>
      </c>
      <c r="D323" t="s">
        <v>230</v>
      </c>
      <c r="E323" t="s">
        <v>231</v>
      </c>
      <c r="F323" t="s">
        <v>232</v>
      </c>
      <c r="G323" t="s">
        <v>232</v>
      </c>
      <c r="H323" s="1">
        <v>1</v>
      </c>
      <c r="I323" t="s">
        <v>48</v>
      </c>
      <c r="J323" s="1">
        <v>33</v>
      </c>
      <c r="K323" s="1">
        <v>33</v>
      </c>
      <c r="L323" s="1">
        <v>6800</v>
      </c>
      <c r="M323" t="s">
        <v>41</v>
      </c>
      <c r="N323" s="1">
        <v>3270267</v>
      </c>
      <c r="O323" s="1">
        <v>3273257</v>
      </c>
      <c r="P323" s="1">
        <v>6684</v>
      </c>
      <c r="Q323" s="1">
        <v>1088617</v>
      </c>
      <c r="R323" s="1">
        <v>1088617</v>
      </c>
      <c r="S323" s="1">
        <v>6588</v>
      </c>
      <c r="T323" s="1">
        <v>2184640</v>
      </c>
      <c r="U323" s="1">
        <v>96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>
        <v>0</v>
      </c>
      <c r="AF323" s="1">
        <v>0</v>
      </c>
      <c r="AG323" s="1">
        <v>1088617</v>
      </c>
      <c r="AH323" s="1">
        <v>6588</v>
      </c>
      <c r="AI323" s="11">
        <f t="shared" ref="AI323:AI386" si="20">S323*390</f>
        <v>2569320</v>
      </c>
      <c r="AJ323" s="11">
        <f t="shared" ref="AJ323:AJ386" si="21">IF(S323&lt;L323,S323*390,S323*390+(S323-L323)*2*390)</f>
        <v>2569320</v>
      </c>
      <c r="AK323" s="11">
        <f t="shared" ref="AK323:AK386" si="22">V323</f>
        <v>0</v>
      </c>
      <c r="AL323" s="11">
        <f t="shared" ref="AL323:AL386" si="23">SUM(X323,Z323,AB323)</f>
        <v>0</v>
      </c>
    </row>
    <row r="324" spans="1:38">
      <c r="A324" t="s">
        <v>406</v>
      </c>
      <c r="B324" t="s">
        <v>254</v>
      </c>
      <c r="C324" t="s">
        <v>255</v>
      </c>
      <c r="D324" t="s">
        <v>230</v>
      </c>
      <c r="E324" t="s">
        <v>231</v>
      </c>
      <c r="F324" t="s">
        <v>232</v>
      </c>
      <c r="G324" t="s">
        <v>232</v>
      </c>
      <c r="H324" s="1">
        <v>1</v>
      </c>
      <c r="I324" t="s">
        <v>48</v>
      </c>
      <c r="J324" s="1">
        <v>33</v>
      </c>
      <c r="K324" s="1">
        <v>33</v>
      </c>
      <c r="L324" s="1">
        <v>3750</v>
      </c>
      <c r="M324" t="s">
        <v>41</v>
      </c>
      <c r="N324" s="1">
        <v>1766162</v>
      </c>
      <c r="O324" s="1">
        <v>1799279</v>
      </c>
      <c r="P324" s="1">
        <v>3432.44</v>
      </c>
      <c r="Q324" s="1">
        <v>1664347</v>
      </c>
      <c r="R324" s="1">
        <v>1664347</v>
      </c>
      <c r="S324" s="1">
        <v>3432.44</v>
      </c>
      <c r="T324" s="1">
        <v>134932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</v>
      </c>
      <c r="AG324" s="1">
        <v>1664347</v>
      </c>
      <c r="AH324" s="1">
        <v>3432.44</v>
      </c>
      <c r="AI324" s="11">
        <f t="shared" si="20"/>
        <v>1338651.6000000001</v>
      </c>
      <c r="AJ324" s="11">
        <f t="shared" si="21"/>
        <v>1338651.6000000001</v>
      </c>
      <c r="AK324" s="11">
        <f t="shared" si="22"/>
        <v>0</v>
      </c>
      <c r="AL324" s="11">
        <f t="shared" si="23"/>
        <v>0</v>
      </c>
    </row>
    <row r="325" spans="1:38">
      <c r="A325" t="s">
        <v>406</v>
      </c>
      <c r="B325" t="s">
        <v>256</v>
      </c>
      <c r="C325" t="s">
        <v>257</v>
      </c>
      <c r="D325" t="s">
        <v>230</v>
      </c>
      <c r="E325" t="s">
        <v>231</v>
      </c>
      <c r="F325" t="s">
        <v>232</v>
      </c>
      <c r="G325" t="s">
        <v>232</v>
      </c>
      <c r="H325" s="1">
        <v>1</v>
      </c>
      <c r="I325" t="s">
        <v>48</v>
      </c>
      <c r="J325" s="1">
        <v>33</v>
      </c>
      <c r="K325" s="1">
        <v>33</v>
      </c>
      <c r="L325" s="1">
        <v>3700</v>
      </c>
      <c r="M325" t="s">
        <v>41</v>
      </c>
      <c r="N325" s="1">
        <v>1544800</v>
      </c>
      <c r="O325" s="1">
        <v>1546200</v>
      </c>
      <c r="P325" s="1">
        <v>3210</v>
      </c>
      <c r="Q325" s="1">
        <v>1165926</v>
      </c>
      <c r="R325" s="1">
        <v>1165926</v>
      </c>
      <c r="S325" s="1">
        <v>2960</v>
      </c>
      <c r="T325" s="1">
        <v>61519</v>
      </c>
      <c r="U325" s="1">
        <v>0</v>
      </c>
      <c r="V325" s="1">
        <v>0</v>
      </c>
      <c r="W325" s="1">
        <v>0</v>
      </c>
      <c r="X325" s="1">
        <v>318754.88</v>
      </c>
      <c r="Y325" s="1">
        <v>446</v>
      </c>
      <c r="Z325" s="1">
        <v>0</v>
      </c>
      <c r="AA325" s="1">
        <v>0</v>
      </c>
      <c r="AB325" s="1">
        <v>0</v>
      </c>
      <c r="AC325" s="1">
        <v>0</v>
      </c>
      <c r="AD325" s="1">
        <v>0</v>
      </c>
      <c r="AE325" s="1">
        <v>0</v>
      </c>
      <c r="AF325" s="1">
        <v>0</v>
      </c>
      <c r="AG325" s="1">
        <v>1165926.1200000001</v>
      </c>
      <c r="AH325" s="1">
        <v>2764</v>
      </c>
      <c r="AI325" s="11">
        <f t="shared" si="20"/>
        <v>1154400</v>
      </c>
      <c r="AJ325" s="11">
        <f t="shared" si="21"/>
        <v>1154400</v>
      </c>
      <c r="AK325" s="11">
        <f t="shared" si="22"/>
        <v>0</v>
      </c>
      <c r="AL325" s="11">
        <f t="shared" si="23"/>
        <v>318754.88</v>
      </c>
    </row>
    <row r="326" spans="1:38">
      <c r="A326" t="s">
        <v>406</v>
      </c>
      <c r="B326" t="s">
        <v>258</v>
      </c>
      <c r="C326" t="s">
        <v>259</v>
      </c>
      <c r="D326" t="s">
        <v>230</v>
      </c>
      <c r="E326" t="s">
        <v>231</v>
      </c>
      <c r="F326" t="s">
        <v>232</v>
      </c>
      <c r="G326" t="s">
        <v>232</v>
      </c>
      <c r="H326" s="1">
        <v>1</v>
      </c>
      <c r="I326" t="s">
        <v>48</v>
      </c>
      <c r="J326" s="1">
        <v>33</v>
      </c>
      <c r="K326" s="1">
        <v>33</v>
      </c>
      <c r="L326" s="1">
        <v>2200</v>
      </c>
      <c r="M326" t="s">
        <v>41</v>
      </c>
      <c r="N326" s="1">
        <v>980034</v>
      </c>
      <c r="O326" s="1">
        <v>995230</v>
      </c>
      <c r="P326" s="1">
        <v>1893</v>
      </c>
      <c r="Q326" s="1">
        <v>857357</v>
      </c>
      <c r="R326" s="1">
        <v>857357</v>
      </c>
      <c r="S326" s="1">
        <v>1760</v>
      </c>
      <c r="T326" s="1">
        <v>0</v>
      </c>
      <c r="U326" s="1">
        <v>0</v>
      </c>
      <c r="V326" s="1">
        <v>0</v>
      </c>
      <c r="W326" s="1">
        <v>0</v>
      </c>
      <c r="X326" s="1">
        <v>137873</v>
      </c>
      <c r="Y326" s="1">
        <v>198.57</v>
      </c>
      <c r="Z326" s="1">
        <v>0</v>
      </c>
      <c r="AA326" s="1">
        <v>0</v>
      </c>
      <c r="AB326" s="1">
        <v>0</v>
      </c>
      <c r="AC326" s="1">
        <v>0</v>
      </c>
      <c r="AD326" s="1">
        <v>0</v>
      </c>
      <c r="AE326" s="1">
        <v>0</v>
      </c>
      <c r="AF326" s="1">
        <v>0</v>
      </c>
      <c r="AG326" s="1">
        <v>857357</v>
      </c>
      <c r="AH326" s="1">
        <v>1694.43</v>
      </c>
      <c r="AI326" s="11">
        <f t="shared" si="20"/>
        <v>686400</v>
      </c>
      <c r="AJ326" s="11">
        <f t="shared" si="21"/>
        <v>686400</v>
      </c>
      <c r="AK326" s="11">
        <f t="shared" si="22"/>
        <v>0</v>
      </c>
      <c r="AL326" s="11">
        <f t="shared" si="23"/>
        <v>137873</v>
      </c>
    </row>
    <row r="327" spans="1:38">
      <c r="A327" t="s">
        <v>406</v>
      </c>
      <c r="B327" t="s">
        <v>260</v>
      </c>
      <c r="C327" t="s">
        <v>261</v>
      </c>
      <c r="D327" t="s">
        <v>230</v>
      </c>
      <c r="E327" t="s">
        <v>231</v>
      </c>
      <c r="F327" t="s">
        <v>232</v>
      </c>
      <c r="G327" t="s">
        <v>232</v>
      </c>
      <c r="H327" s="1">
        <v>1</v>
      </c>
      <c r="I327" t="s">
        <v>48</v>
      </c>
      <c r="J327" s="1">
        <v>33</v>
      </c>
      <c r="K327" s="1">
        <v>33</v>
      </c>
      <c r="L327" s="1">
        <v>6000</v>
      </c>
      <c r="M327" t="s">
        <v>41</v>
      </c>
      <c r="N327" s="1">
        <v>3638820</v>
      </c>
      <c r="O327" s="1">
        <v>3643388</v>
      </c>
      <c r="P327" s="1">
        <v>5916</v>
      </c>
      <c r="Q327" s="1">
        <v>1778577</v>
      </c>
      <c r="R327" s="1">
        <v>1778577</v>
      </c>
      <c r="S327" s="1">
        <v>5850</v>
      </c>
      <c r="T327" s="1">
        <v>1864811</v>
      </c>
      <c r="U327" s="1">
        <v>66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>
        <v>0</v>
      </c>
      <c r="AE327" s="1">
        <v>0</v>
      </c>
      <c r="AF327" s="1">
        <v>0</v>
      </c>
      <c r="AG327" s="1">
        <v>1778577</v>
      </c>
      <c r="AH327" s="1">
        <v>5850</v>
      </c>
      <c r="AI327" s="11">
        <f t="shared" si="20"/>
        <v>2281500</v>
      </c>
      <c r="AJ327" s="11">
        <f t="shared" si="21"/>
        <v>2281500</v>
      </c>
      <c r="AK327" s="11">
        <f t="shared" si="22"/>
        <v>0</v>
      </c>
      <c r="AL327" s="11">
        <f t="shared" si="23"/>
        <v>0</v>
      </c>
    </row>
    <row r="328" spans="1:38">
      <c r="A328" t="s">
        <v>406</v>
      </c>
      <c r="B328" t="s">
        <v>262</v>
      </c>
      <c r="C328" t="s">
        <v>263</v>
      </c>
      <c r="D328" t="s">
        <v>230</v>
      </c>
      <c r="E328" t="s">
        <v>231</v>
      </c>
      <c r="F328" t="s">
        <v>232</v>
      </c>
      <c r="G328" t="s">
        <v>232</v>
      </c>
      <c r="H328" s="1">
        <v>1</v>
      </c>
      <c r="I328" t="s">
        <v>48</v>
      </c>
      <c r="J328" s="1">
        <v>33</v>
      </c>
      <c r="K328" s="1">
        <v>33</v>
      </c>
      <c r="L328" s="1">
        <v>9990</v>
      </c>
      <c r="M328" t="s">
        <v>41</v>
      </c>
      <c r="N328" s="1">
        <v>4450062</v>
      </c>
      <c r="O328" s="1">
        <v>4471590</v>
      </c>
      <c r="P328" s="1">
        <v>8616</v>
      </c>
      <c r="Q328" s="1">
        <v>3013042</v>
      </c>
      <c r="R328" s="1">
        <v>3013042</v>
      </c>
      <c r="S328" s="1">
        <v>8556</v>
      </c>
      <c r="T328" s="1">
        <v>1458548</v>
      </c>
      <c r="U328" s="1">
        <v>60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>
        <v>0</v>
      </c>
      <c r="AE328" s="1">
        <v>0</v>
      </c>
      <c r="AF328" s="1">
        <v>0</v>
      </c>
      <c r="AG328" s="1">
        <v>3013042</v>
      </c>
      <c r="AH328" s="1">
        <v>8556</v>
      </c>
      <c r="AI328" s="11">
        <f t="shared" si="20"/>
        <v>3336840</v>
      </c>
      <c r="AJ328" s="11">
        <f t="shared" si="21"/>
        <v>3336840</v>
      </c>
      <c r="AK328" s="11">
        <f t="shared" si="22"/>
        <v>0</v>
      </c>
      <c r="AL328" s="11">
        <f t="shared" si="23"/>
        <v>0</v>
      </c>
    </row>
    <row r="329" spans="1:38">
      <c r="A329" t="s">
        <v>406</v>
      </c>
      <c r="B329" t="s">
        <v>264</v>
      </c>
      <c r="C329" t="s">
        <v>265</v>
      </c>
      <c r="D329" t="s">
        <v>230</v>
      </c>
      <c r="E329" t="s">
        <v>231</v>
      </c>
      <c r="F329" t="s">
        <v>231</v>
      </c>
      <c r="G329" t="s">
        <v>266</v>
      </c>
      <c r="H329" s="1">
        <v>1</v>
      </c>
      <c r="I329" t="s">
        <v>48</v>
      </c>
      <c r="J329" s="1">
        <v>33</v>
      </c>
      <c r="K329" s="1">
        <v>33</v>
      </c>
      <c r="L329" s="1">
        <v>6600</v>
      </c>
      <c r="M329" t="s">
        <v>41</v>
      </c>
      <c r="N329" s="1">
        <v>2533630</v>
      </c>
      <c r="O329" s="1">
        <v>2534330</v>
      </c>
      <c r="P329" s="1">
        <v>5580</v>
      </c>
      <c r="Q329" s="1">
        <v>1879854</v>
      </c>
      <c r="R329" s="1">
        <v>1879854</v>
      </c>
      <c r="S329" s="1">
        <v>5580</v>
      </c>
      <c r="T329" s="1">
        <v>654476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>
        <v>0</v>
      </c>
      <c r="AE329" s="1">
        <v>0</v>
      </c>
      <c r="AF329" s="1">
        <v>0</v>
      </c>
      <c r="AG329" s="1">
        <v>1879854</v>
      </c>
      <c r="AH329" s="1">
        <v>5580</v>
      </c>
      <c r="AI329" s="11">
        <f t="shared" si="20"/>
        <v>2176200</v>
      </c>
      <c r="AJ329" s="11">
        <f t="shared" si="21"/>
        <v>2176200</v>
      </c>
      <c r="AK329" s="11">
        <f t="shared" si="22"/>
        <v>0</v>
      </c>
      <c r="AL329" s="11">
        <f t="shared" si="23"/>
        <v>0</v>
      </c>
    </row>
    <row r="330" spans="1:38">
      <c r="A330" t="s">
        <v>406</v>
      </c>
      <c r="B330" t="s">
        <v>267</v>
      </c>
      <c r="C330" t="s">
        <v>268</v>
      </c>
      <c r="D330" t="s">
        <v>230</v>
      </c>
      <c r="E330" t="s">
        <v>231</v>
      </c>
      <c r="F330" t="s">
        <v>231</v>
      </c>
      <c r="G330" t="s">
        <v>241</v>
      </c>
      <c r="H330" s="1">
        <v>1</v>
      </c>
      <c r="I330" t="s">
        <v>48</v>
      </c>
      <c r="J330" s="1">
        <v>132</v>
      </c>
      <c r="K330" s="1">
        <v>132</v>
      </c>
      <c r="L330" s="1">
        <v>24490</v>
      </c>
      <c r="M330" t="s">
        <v>41</v>
      </c>
      <c r="N330" s="1">
        <v>13848651</v>
      </c>
      <c r="O330" s="1">
        <v>13849434</v>
      </c>
      <c r="P330" s="1">
        <v>23616</v>
      </c>
      <c r="Q330" s="1">
        <v>8276756</v>
      </c>
      <c r="R330" s="1">
        <v>8276756</v>
      </c>
      <c r="S330" s="1">
        <v>20826</v>
      </c>
      <c r="T330" s="1">
        <v>5572678</v>
      </c>
      <c r="U330" s="1">
        <v>2790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>
        <v>0</v>
      </c>
      <c r="AE330" s="1">
        <v>0</v>
      </c>
      <c r="AF330" s="1">
        <v>0</v>
      </c>
      <c r="AG330" s="1">
        <v>8276756</v>
      </c>
      <c r="AH330" s="1">
        <v>20826</v>
      </c>
      <c r="AI330" s="11">
        <f t="shared" si="20"/>
        <v>8122140</v>
      </c>
      <c r="AJ330" s="11">
        <f t="shared" si="21"/>
        <v>8122140</v>
      </c>
      <c r="AK330" s="11">
        <f t="shared" si="22"/>
        <v>0</v>
      </c>
      <c r="AL330" s="11">
        <f t="shared" si="23"/>
        <v>0</v>
      </c>
    </row>
    <row r="331" spans="1:38">
      <c r="A331" t="s">
        <v>406</v>
      </c>
      <c r="B331" t="s">
        <v>269</v>
      </c>
      <c r="C331" t="s">
        <v>270</v>
      </c>
      <c r="D331" t="s">
        <v>230</v>
      </c>
      <c r="E331" t="s">
        <v>231</v>
      </c>
      <c r="F331" t="s">
        <v>231</v>
      </c>
      <c r="G331" t="s">
        <v>266</v>
      </c>
      <c r="H331" s="1">
        <v>1</v>
      </c>
      <c r="I331" t="s">
        <v>48</v>
      </c>
      <c r="J331" s="1">
        <v>132</v>
      </c>
      <c r="K331" s="1">
        <v>132</v>
      </c>
      <c r="L331" s="1">
        <v>25075</v>
      </c>
      <c r="M331" t="s">
        <v>41</v>
      </c>
      <c r="N331" s="1">
        <v>13713100</v>
      </c>
      <c r="O331" s="1">
        <v>13890600</v>
      </c>
      <c r="P331" s="1">
        <v>23719.200000000001</v>
      </c>
      <c r="Q331" s="1">
        <v>6674600</v>
      </c>
      <c r="R331" s="1">
        <v>6674600</v>
      </c>
      <c r="S331" s="1">
        <v>23658</v>
      </c>
      <c r="T331" s="1">
        <v>7216000</v>
      </c>
      <c r="U331" s="1">
        <v>61.2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>
        <v>0</v>
      </c>
      <c r="AE331" s="1">
        <v>0</v>
      </c>
      <c r="AF331" s="1">
        <v>0</v>
      </c>
      <c r="AG331" s="1">
        <v>6674600</v>
      </c>
      <c r="AH331" s="1">
        <v>23658</v>
      </c>
      <c r="AI331" s="11">
        <f t="shared" si="20"/>
        <v>9226620</v>
      </c>
      <c r="AJ331" s="11">
        <f t="shared" si="21"/>
        <v>9226620</v>
      </c>
      <c r="AK331" s="11">
        <f t="shared" si="22"/>
        <v>0</v>
      </c>
      <c r="AL331" s="11">
        <f t="shared" si="23"/>
        <v>0</v>
      </c>
    </row>
    <row r="332" spans="1:38">
      <c r="A332" t="s">
        <v>406</v>
      </c>
      <c r="B332" t="s">
        <v>271</v>
      </c>
      <c r="C332" t="s">
        <v>272</v>
      </c>
      <c r="D332" t="s">
        <v>273</v>
      </c>
      <c r="E332" t="s">
        <v>274</v>
      </c>
      <c r="F332" t="s">
        <v>274</v>
      </c>
      <c r="G332" t="s">
        <v>274</v>
      </c>
      <c r="H332" s="1">
        <v>1</v>
      </c>
      <c r="I332" t="s">
        <v>48</v>
      </c>
      <c r="J332" s="1">
        <v>33</v>
      </c>
      <c r="K332" s="1">
        <v>33</v>
      </c>
      <c r="L332" s="1">
        <v>9999</v>
      </c>
      <c r="M332" t="s">
        <v>41</v>
      </c>
      <c r="N332" s="1">
        <v>6449979</v>
      </c>
      <c r="O332" s="1">
        <v>6452337</v>
      </c>
      <c r="P332" s="1">
        <v>9798</v>
      </c>
      <c r="Q332" s="1">
        <v>2292433</v>
      </c>
      <c r="R332" s="1">
        <v>2292433</v>
      </c>
      <c r="S332" s="1">
        <v>9792</v>
      </c>
      <c r="T332" s="1">
        <v>4159904</v>
      </c>
      <c r="U332" s="1">
        <v>6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>
        <v>0</v>
      </c>
      <c r="AE332" s="1">
        <v>0</v>
      </c>
      <c r="AF332" s="1">
        <v>0</v>
      </c>
      <c r="AG332" s="1">
        <v>2292433</v>
      </c>
      <c r="AH332" s="1">
        <v>9792</v>
      </c>
      <c r="AI332" s="11">
        <f t="shared" si="20"/>
        <v>3818880</v>
      </c>
      <c r="AJ332" s="11">
        <f t="shared" si="21"/>
        <v>3818880</v>
      </c>
      <c r="AK332" s="11">
        <f t="shared" si="22"/>
        <v>0</v>
      </c>
      <c r="AL332" s="11">
        <f t="shared" si="23"/>
        <v>0</v>
      </c>
    </row>
    <row r="333" spans="1:38">
      <c r="A333" t="s">
        <v>406</v>
      </c>
      <c r="B333" t="s">
        <v>275</v>
      </c>
      <c r="C333" t="s">
        <v>276</v>
      </c>
      <c r="D333" t="s">
        <v>277</v>
      </c>
      <c r="E333" t="s">
        <v>278</v>
      </c>
      <c r="F333" t="s">
        <v>279</v>
      </c>
      <c r="G333" t="s">
        <v>278</v>
      </c>
      <c r="H333" s="1">
        <v>2</v>
      </c>
      <c r="I333" t="s">
        <v>40</v>
      </c>
      <c r="J333" s="1">
        <v>33</v>
      </c>
      <c r="K333" s="1">
        <v>33</v>
      </c>
      <c r="L333" s="1">
        <v>2500</v>
      </c>
      <c r="M333" t="s">
        <v>41</v>
      </c>
      <c r="N333" s="1">
        <v>788342</v>
      </c>
      <c r="O333" s="1">
        <v>788338</v>
      </c>
      <c r="P333" s="1">
        <v>1738.8</v>
      </c>
      <c r="Q333" s="1">
        <v>180570</v>
      </c>
      <c r="R333" s="1">
        <v>180570</v>
      </c>
      <c r="S333" s="1">
        <v>2000</v>
      </c>
      <c r="T333" s="1">
        <v>0</v>
      </c>
      <c r="U333" s="1">
        <v>0</v>
      </c>
      <c r="V333" s="1">
        <v>0</v>
      </c>
      <c r="W333" s="1">
        <v>0</v>
      </c>
      <c r="X333" s="1">
        <v>607772</v>
      </c>
      <c r="Y333" s="1">
        <v>363.6</v>
      </c>
      <c r="Z333" s="1">
        <v>0</v>
      </c>
      <c r="AA333" s="1">
        <v>0</v>
      </c>
      <c r="AB333" s="1">
        <v>0</v>
      </c>
      <c r="AC333" s="1">
        <v>0</v>
      </c>
      <c r="AD333" s="1">
        <v>0</v>
      </c>
      <c r="AE333" s="1">
        <v>0</v>
      </c>
      <c r="AF333" s="1">
        <v>0</v>
      </c>
      <c r="AG333" s="1">
        <v>180566</v>
      </c>
      <c r="AH333" s="1">
        <v>1375.2</v>
      </c>
      <c r="AI333" s="11">
        <f t="shared" si="20"/>
        <v>780000</v>
      </c>
      <c r="AJ333" s="11">
        <f t="shared" si="21"/>
        <v>780000</v>
      </c>
      <c r="AK333" s="11">
        <f t="shared" si="22"/>
        <v>0</v>
      </c>
      <c r="AL333" s="11">
        <f t="shared" si="23"/>
        <v>607772</v>
      </c>
    </row>
    <row r="334" spans="1:38">
      <c r="A334" t="s">
        <v>406</v>
      </c>
      <c r="B334" t="s">
        <v>280</v>
      </c>
      <c r="C334" t="s">
        <v>78</v>
      </c>
      <c r="D334" t="s">
        <v>281</v>
      </c>
      <c r="E334" t="s">
        <v>282</v>
      </c>
      <c r="F334" t="s">
        <v>282</v>
      </c>
      <c r="G334" t="s">
        <v>283</v>
      </c>
      <c r="H334" s="1">
        <v>2</v>
      </c>
      <c r="I334" t="s">
        <v>40</v>
      </c>
      <c r="J334" s="1">
        <v>33</v>
      </c>
      <c r="K334" s="1">
        <v>33</v>
      </c>
      <c r="L334" s="1">
        <v>2000</v>
      </c>
      <c r="M334" t="s">
        <v>41</v>
      </c>
      <c r="N334" s="1">
        <v>330579</v>
      </c>
      <c r="O334" s="1">
        <v>334963</v>
      </c>
      <c r="P334" s="1">
        <v>759</v>
      </c>
      <c r="Q334" s="1">
        <v>124021</v>
      </c>
      <c r="R334" s="1">
        <v>124021</v>
      </c>
      <c r="S334" s="1">
        <v>1600</v>
      </c>
      <c r="T334" s="1">
        <v>210942</v>
      </c>
      <c r="U334" s="1">
        <v>270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>
        <v>0</v>
      </c>
      <c r="AE334" s="1">
        <v>0</v>
      </c>
      <c r="AF334" s="1">
        <v>0</v>
      </c>
      <c r="AG334" s="1">
        <v>124021</v>
      </c>
      <c r="AH334" s="1">
        <v>489</v>
      </c>
      <c r="AI334" s="11">
        <f t="shared" si="20"/>
        <v>624000</v>
      </c>
      <c r="AJ334" s="11">
        <f t="shared" si="21"/>
        <v>624000</v>
      </c>
      <c r="AK334" s="11">
        <f t="shared" si="22"/>
        <v>0</v>
      </c>
      <c r="AL334" s="11">
        <f t="shared" si="23"/>
        <v>0</v>
      </c>
    </row>
    <row r="335" spans="1:38">
      <c r="A335" t="s">
        <v>406</v>
      </c>
      <c r="B335" t="s">
        <v>284</v>
      </c>
      <c r="C335" t="s">
        <v>285</v>
      </c>
      <c r="D335" t="s">
        <v>281</v>
      </c>
      <c r="E335" t="s">
        <v>282</v>
      </c>
      <c r="F335" t="s">
        <v>282</v>
      </c>
      <c r="G335" t="s">
        <v>283</v>
      </c>
      <c r="H335" s="1">
        <v>1</v>
      </c>
      <c r="I335" t="s">
        <v>48</v>
      </c>
      <c r="J335" s="1">
        <v>33</v>
      </c>
      <c r="K335" s="1">
        <v>33</v>
      </c>
      <c r="L335" s="1">
        <v>2600</v>
      </c>
      <c r="M335" t="s">
        <v>41</v>
      </c>
      <c r="N335" s="1">
        <v>510516</v>
      </c>
      <c r="O335" s="1">
        <v>511946</v>
      </c>
      <c r="P335" s="1">
        <v>1752</v>
      </c>
      <c r="Q335" s="1">
        <v>374207</v>
      </c>
      <c r="R335" s="1">
        <v>374207</v>
      </c>
      <c r="S335" s="1">
        <v>2080</v>
      </c>
      <c r="T335" s="1">
        <v>0</v>
      </c>
      <c r="U335" s="1">
        <v>0</v>
      </c>
      <c r="V335" s="1">
        <v>0</v>
      </c>
      <c r="W335" s="1">
        <v>0</v>
      </c>
      <c r="X335" s="1">
        <v>137739.23000000001</v>
      </c>
      <c r="Y335" s="1">
        <v>215.82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374206.77</v>
      </c>
      <c r="AH335" s="1">
        <v>1536.18</v>
      </c>
      <c r="AI335" s="11">
        <f t="shared" si="20"/>
        <v>811200</v>
      </c>
      <c r="AJ335" s="11">
        <f t="shared" si="21"/>
        <v>811200</v>
      </c>
      <c r="AK335" s="11">
        <f t="shared" si="22"/>
        <v>0</v>
      </c>
      <c r="AL335" s="11">
        <f t="shared" si="23"/>
        <v>137739.23000000001</v>
      </c>
    </row>
    <row r="336" spans="1:38">
      <c r="A336" t="s">
        <v>406</v>
      </c>
      <c r="B336" t="s">
        <v>289</v>
      </c>
      <c r="C336" t="s">
        <v>290</v>
      </c>
      <c r="D336" t="s">
        <v>281</v>
      </c>
      <c r="E336" t="s">
        <v>282</v>
      </c>
      <c r="F336" t="s">
        <v>291</v>
      </c>
      <c r="G336" t="s">
        <v>291</v>
      </c>
      <c r="H336" s="1">
        <v>1</v>
      </c>
      <c r="I336" t="s">
        <v>48</v>
      </c>
      <c r="J336" s="1">
        <v>33</v>
      </c>
      <c r="K336" s="1">
        <v>33</v>
      </c>
      <c r="L336" s="1">
        <v>1510</v>
      </c>
      <c r="M336" t="s">
        <v>41</v>
      </c>
      <c r="N336" s="1">
        <v>579059</v>
      </c>
      <c r="O336" s="1">
        <v>579059</v>
      </c>
      <c r="P336" s="1">
        <v>1131</v>
      </c>
      <c r="Q336" s="1">
        <v>341516</v>
      </c>
      <c r="R336" s="1">
        <v>341516</v>
      </c>
      <c r="S336" s="1">
        <v>1208</v>
      </c>
      <c r="T336" s="1">
        <v>237543</v>
      </c>
      <c r="U336" s="1">
        <v>21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>
        <v>0</v>
      </c>
      <c r="AE336" s="1">
        <v>0</v>
      </c>
      <c r="AF336" s="1">
        <v>0</v>
      </c>
      <c r="AG336" s="1">
        <v>341516</v>
      </c>
      <c r="AH336" s="1">
        <v>1110</v>
      </c>
      <c r="AI336" s="11">
        <f t="shared" si="20"/>
        <v>471120</v>
      </c>
      <c r="AJ336" s="11">
        <f t="shared" si="21"/>
        <v>471120</v>
      </c>
      <c r="AK336" s="11">
        <f t="shared" si="22"/>
        <v>0</v>
      </c>
      <c r="AL336" s="11">
        <f t="shared" si="23"/>
        <v>0</v>
      </c>
    </row>
    <row r="337" spans="1:38">
      <c r="A337" t="s">
        <v>406</v>
      </c>
      <c r="B337" t="s">
        <v>292</v>
      </c>
      <c r="C337" t="s">
        <v>293</v>
      </c>
      <c r="D337" t="s">
        <v>281</v>
      </c>
      <c r="E337" t="s">
        <v>281</v>
      </c>
      <c r="F337" t="s">
        <v>281</v>
      </c>
      <c r="G337" t="s">
        <v>294</v>
      </c>
      <c r="H337" s="1">
        <v>1</v>
      </c>
      <c r="I337" t="s">
        <v>48</v>
      </c>
      <c r="J337" s="1">
        <v>132</v>
      </c>
      <c r="K337" s="1">
        <v>132</v>
      </c>
      <c r="L337" s="1">
        <v>6200</v>
      </c>
      <c r="M337" t="s">
        <v>41</v>
      </c>
      <c r="N337" s="1">
        <v>1648800</v>
      </c>
      <c r="O337" s="1">
        <v>1659650</v>
      </c>
      <c r="P337" s="1">
        <v>4970.8</v>
      </c>
      <c r="Q337" s="1">
        <v>248000</v>
      </c>
      <c r="R337" s="1">
        <v>248000</v>
      </c>
      <c r="S337" s="1">
        <v>4960</v>
      </c>
      <c r="T337" s="1">
        <v>0</v>
      </c>
      <c r="U337" s="1">
        <v>0</v>
      </c>
      <c r="V337" s="1">
        <v>0</v>
      </c>
      <c r="W337" s="1">
        <v>0</v>
      </c>
      <c r="X337" s="1">
        <v>1426980.81</v>
      </c>
      <c r="Y337" s="1">
        <v>2350.9899999999998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0</v>
      </c>
      <c r="AF337" s="1">
        <v>0</v>
      </c>
      <c r="AG337" s="1">
        <v>232669.19</v>
      </c>
      <c r="AH337" s="1">
        <v>2619.81</v>
      </c>
      <c r="AI337" s="11">
        <f t="shared" si="20"/>
        <v>1934400</v>
      </c>
      <c r="AJ337" s="11">
        <f t="shared" si="21"/>
        <v>1934400</v>
      </c>
      <c r="AK337" s="11">
        <f t="shared" si="22"/>
        <v>0</v>
      </c>
      <c r="AL337" s="11">
        <f t="shared" si="23"/>
        <v>1426980.81</v>
      </c>
    </row>
    <row r="338" spans="1:38">
      <c r="A338" t="s">
        <v>406</v>
      </c>
      <c r="B338" t="s">
        <v>295</v>
      </c>
      <c r="C338" t="s">
        <v>296</v>
      </c>
      <c r="D338" t="s">
        <v>281</v>
      </c>
      <c r="E338" t="s">
        <v>281</v>
      </c>
      <c r="F338" t="s">
        <v>288</v>
      </c>
      <c r="G338" t="s">
        <v>288</v>
      </c>
      <c r="H338" s="1">
        <v>1</v>
      </c>
      <c r="I338" t="s">
        <v>48</v>
      </c>
      <c r="J338" s="1">
        <v>33</v>
      </c>
      <c r="K338" s="1">
        <v>33</v>
      </c>
      <c r="L338" s="1">
        <v>5500</v>
      </c>
      <c r="M338" t="s">
        <v>41</v>
      </c>
      <c r="N338" s="1">
        <v>2548109</v>
      </c>
      <c r="O338" s="1">
        <v>2554523</v>
      </c>
      <c r="P338" s="1">
        <v>4580.8</v>
      </c>
      <c r="Q338" s="1">
        <v>676518</v>
      </c>
      <c r="R338" s="1">
        <v>676518</v>
      </c>
      <c r="S338" s="1">
        <v>4565.8</v>
      </c>
      <c r="T338" s="1">
        <v>1878005</v>
      </c>
      <c r="U338" s="1">
        <v>15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0</v>
      </c>
      <c r="AE338" s="1">
        <v>0</v>
      </c>
      <c r="AF338" s="1">
        <v>0</v>
      </c>
      <c r="AG338" s="1">
        <v>676518</v>
      </c>
      <c r="AH338" s="1">
        <v>4565.8</v>
      </c>
      <c r="AI338" s="11">
        <f t="shared" si="20"/>
        <v>1780662</v>
      </c>
      <c r="AJ338" s="11">
        <f t="shared" si="21"/>
        <v>1780662</v>
      </c>
      <c r="AK338" s="11">
        <f t="shared" si="22"/>
        <v>0</v>
      </c>
      <c r="AL338" s="11">
        <f t="shared" si="23"/>
        <v>0</v>
      </c>
    </row>
    <row r="339" spans="1:38">
      <c r="A339" t="s">
        <v>406</v>
      </c>
      <c r="B339" t="s">
        <v>297</v>
      </c>
      <c r="C339" t="s">
        <v>298</v>
      </c>
      <c r="D339" t="s">
        <v>281</v>
      </c>
      <c r="E339" t="s">
        <v>282</v>
      </c>
      <c r="F339" t="s">
        <v>291</v>
      </c>
      <c r="G339" t="s">
        <v>291</v>
      </c>
      <c r="H339" s="1">
        <v>1</v>
      </c>
      <c r="I339" t="s">
        <v>48</v>
      </c>
      <c r="J339" s="1">
        <v>33</v>
      </c>
      <c r="K339" s="1">
        <v>33</v>
      </c>
      <c r="L339" s="1">
        <v>4500</v>
      </c>
      <c r="M339" t="s">
        <v>41</v>
      </c>
      <c r="N339" s="1">
        <v>2247123</v>
      </c>
      <c r="O339" s="1">
        <v>2247467</v>
      </c>
      <c r="P339" s="1">
        <v>3578.9642100000001</v>
      </c>
      <c r="Q339" s="1">
        <v>180000</v>
      </c>
      <c r="R339" s="1">
        <v>180000</v>
      </c>
      <c r="S339" s="1">
        <v>3600</v>
      </c>
      <c r="T339" s="1">
        <v>1301524</v>
      </c>
      <c r="U339" s="1">
        <v>152</v>
      </c>
      <c r="V339" s="1">
        <v>0</v>
      </c>
      <c r="W339" s="1">
        <v>0</v>
      </c>
      <c r="X339" s="1">
        <v>881860</v>
      </c>
      <c r="Y339" s="1">
        <v>1229.26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</v>
      </c>
      <c r="AF339" s="1">
        <v>0</v>
      </c>
      <c r="AG339" s="1">
        <v>64083</v>
      </c>
      <c r="AH339" s="1">
        <v>2197.7042099999999</v>
      </c>
      <c r="AI339" s="11">
        <f t="shared" si="20"/>
        <v>1404000</v>
      </c>
      <c r="AJ339" s="11">
        <f t="shared" si="21"/>
        <v>1404000</v>
      </c>
      <c r="AK339" s="11">
        <f t="shared" si="22"/>
        <v>0</v>
      </c>
      <c r="AL339" s="11">
        <f t="shared" si="23"/>
        <v>881860</v>
      </c>
    </row>
    <row r="340" spans="1:38">
      <c r="A340" t="s">
        <v>406</v>
      </c>
      <c r="B340" t="s">
        <v>299</v>
      </c>
      <c r="C340" t="s">
        <v>300</v>
      </c>
      <c r="D340" t="s">
        <v>281</v>
      </c>
      <c r="E340" t="s">
        <v>282</v>
      </c>
      <c r="F340" t="s">
        <v>291</v>
      </c>
      <c r="G340" t="s">
        <v>291</v>
      </c>
      <c r="H340" s="1">
        <v>1</v>
      </c>
      <c r="I340" t="s">
        <v>48</v>
      </c>
      <c r="J340" s="1">
        <v>33</v>
      </c>
      <c r="K340" s="1">
        <v>33</v>
      </c>
      <c r="L340" s="1">
        <v>3800</v>
      </c>
      <c r="M340" t="s">
        <v>41</v>
      </c>
      <c r="N340" s="1">
        <v>2220024</v>
      </c>
      <c r="O340" s="1">
        <v>2241945</v>
      </c>
      <c r="P340" s="1">
        <v>3602.25</v>
      </c>
      <c r="Q340" s="1">
        <v>152000</v>
      </c>
      <c r="R340" s="1">
        <v>152000</v>
      </c>
      <c r="S340" s="1">
        <v>3040</v>
      </c>
      <c r="T340" s="1">
        <v>1368324</v>
      </c>
      <c r="U340" s="1">
        <v>815</v>
      </c>
      <c r="V340" s="1">
        <v>0</v>
      </c>
      <c r="W340" s="1">
        <v>0</v>
      </c>
      <c r="X340" s="1">
        <v>755329</v>
      </c>
      <c r="Y340" s="1">
        <v>345.42</v>
      </c>
      <c r="Z340" s="1">
        <v>0</v>
      </c>
      <c r="AA340" s="1">
        <v>0</v>
      </c>
      <c r="AB340" s="1">
        <v>0</v>
      </c>
      <c r="AC340" s="1">
        <v>0</v>
      </c>
      <c r="AD340" s="1">
        <v>0</v>
      </c>
      <c r="AE340" s="1">
        <v>0</v>
      </c>
      <c r="AF340" s="1">
        <v>0</v>
      </c>
      <c r="AG340" s="1">
        <v>118292</v>
      </c>
      <c r="AH340" s="1">
        <v>2441.83</v>
      </c>
      <c r="AI340" s="11">
        <f t="shared" si="20"/>
        <v>1185600</v>
      </c>
      <c r="AJ340" s="11">
        <f t="shared" si="21"/>
        <v>1185600</v>
      </c>
      <c r="AK340" s="11">
        <f t="shared" si="22"/>
        <v>0</v>
      </c>
      <c r="AL340" s="11">
        <f t="shared" si="23"/>
        <v>755329</v>
      </c>
    </row>
    <row r="341" spans="1:38">
      <c r="A341" t="s">
        <v>406</v>
      </c>
      <c r="B341" t="s">
        <v>301</v>
      </c>
      <c r="C341" t="s">
        <v>302</v>
      </c>
      <c r="D341" t="s">
        <v>281</v>
      </c>
      <c r="E341" t="s">
        <v>281</v>
      </c>
      <c r="F341" t="s">
        <v>288</v>
      </c>
      <c r="G341" t="s">
        <v>288</v>
      </c>
      <c r="H341" s="1">
        <v>1</v>
      </c>
      <c r="I341" t="s">
        <v>48</v>
      </c>
      <c r="J341" s="1">
        <v>33</v>
      </c>
      <c r="K341" s="1">
        <v>33</v>
      </c>
      <c r="L341" s="1">
        <v>6000</v>
      </c>
      <c r="M341" t="s">
        <v>41</v>
      </c>
      <c r="N341" s="1">
        <v>2916358</v>
      </c>
      <c r="O341" s="1">
        <v>2941689</v>
      </c>
      <c r="P341" s="1">
        <v>5649</v>
      </c>
      <c r="Q341" s="1">
        <v>816176</v>
      </c>
      <c r="R341" s="1">
        <v>816176</v>
      </c>
      <c r="S341" s="1">
        <v>5478</v>
      </c>
      <c r="T341" s="1">
        <v>2125513</v>
      </c>
      <c r="U341" s="1">
        <v>171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0</v>
      </c>
      <c r="AG341" s="1">
        <v>816176</v>
      </c>
      <c r="AH341" s="1">
        <v>5478</v>
      </c>
      <c r="AI341" s="11">
        <f t="shared" si="20"/>
        <v>2136420</v>
      </c>
      <c r="AJ341" s="11">
        <f t="shared" si="21"/>
        <v>2136420</v>
      </c>
      <c r="AK341" s="11">
        <f t="shared" si="22"/>
        <v>0</v>
      </c>
      <c r="AL341" s="11">
        <f t="shared" si="23"/>
        <v>0</v>
      </c>
    </row>
    <row r="342" spans="1:38">
      <c r="A342" t="s">
        <v>406</v>
      </c>
      <c r="B342" t="s">
        <v>303</v>
      </c>
      <c r="C342" t="s">
        <v>304</v>
      </c>
      <c r="D342" t="s">
        <v>281</v>
      </c>
      <c r="E342" t="s">
        <v>282</v>
      </c>
      <c r="F342" t="s">
        <v>305</v>
      </c>
      <c r="G342" t="s">
        <v>306</v>
      </c>
      <c r="H342" s="1">
        <v>1</v>
      </c>
      <c r="I342" t="s">
        <v>48</v>
      </c>
      <c r="J342" s="1">
        <v>11</v>
      </c>
      <c r="K342" s="1">
        <v>11</v>
      </c>
      <c r="L342" s="1">
        <v>2400</v>
      </c>
      <c r="M342" t="s">
        <v>41</v>
      </c>
      <c r="N342" s="1">
        <v>1147022</v>
      </c>
      <c r="O342" s="1">
        <v>1150103</v>
      </c>
      <c r="P342" s="1">
        <v>2000</v>
      </c>
      <c r="Q342" s="1">
        <v>918667</v>
      </c>
      <c r="R342" s="1">
        <v>918667</v>
      </c>
      <c r="S342" s="1">
        <v>2000</v>
      </c>
      <c r="T342" s="1">
        <v>231436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>
        <v>0</v>
      </c>
      <c r="AE342" s="1">
        <v>0</v>
      </c>
      <c r="AF342" s="1">
        <v>0</v>
      </c>
      <c r="AG342" s="1">
        <v>918667</v>
      </c>
      <c r="AH342" s="1">
        <v>2000</v>
      </c>
      <c r="AI342" s="11">
        <f t="shared" si="20"/>
        <v>780000</v>
      </c>
      <c r="AJ342" s="11">
        <f t="shared" si="21"/>
        <v>780000</v>
      </c>
      <c r="AK342" s="11">
        <f t="shared" si="22"/>
        <v>0</v>
      </c>
      <c r="AL342" s="11">
        <f t="shared" si="23"/>
        <v>0</v>
      </c>
    </row>
    <row r="343" spans="1:38">
      <c r="A343" t="s">
        <v>406</v>
      </c>
      <c r="B343" t="s">
        <v>407</v>
      </c>
      <c r="C343" t="s">
        <v>408</v>
      </c>
      <c r="D343" t="s">
        <v>281</v>
      </c>
      <c r="E343" t="s">
        <v>282</v>
      </c>
      <c r="F343" t="s">
        <v>291</v>
      </c>
      <c r="G343" t="s">
        <v>291</v>
      </c>
      <c r="H343" s="1">
        <v>1</v>
      </c>
      <c r="I343" t="s">
        <v>48</v>
      </c>
      <c r="J343" s="1">
        <v>33</v>
      </c>
      <c r="K343" s="1">
        <v>33</v>
      </c>
      <c r="L343" s="1">
        <v>3700</v>
      </c>
      <c r="M343" t="s">
        <v>41</v>
      </c>
      <c r="N343" s="1">
        <v>1290436</v>
      </c>
      <c r="O343" s="1">
        <v>1291387</v>
      </c>
      <c r="P343" s="1">
        <v>2415</v>
      </c>
      <c r="Q343" s="1">
        <v>1247707</v>
      </c>
      <c r="R343" s="1">
        <v>1247707</v>
      </c>
      <c r="S343" s="1">
        <v>2960</v>
      </c>
      <c r="T343" s="1">
        <v>43680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>
        <v>0</v>
      </c>
      <c r="AE343" s="1">
        <v>0</v>
      </c>
      <c r="AF343" s="1">
        <v>0</v>
      </c>
      <c r="AG343" s="1">
        <v>1247707</v>
      </c>
      <c r="AH343" s="1">
        <v>2415</v>
      </c>
      <c r="AI343" s="11">
        <f t="shared" si="20"/>
        <v>1154400</v>
      </c>
      <c r="AJ343" s="11">
        <f t="shared" si="21"/>
        <v>1154400</v>
      </c>
      <c r="AK343" s="11">
        <f t="shared" si="22"/>
        <v>0</v>
      </c>
      <c r="AL343" s="11">
        <f t="shared" si="23"/>
        <v>0</v>
      </c>
    </row>
    <row r="344" spans="1:38">
      <c r="A344" t="s">
        <v>406</v>
      </c>
      <c r="B344" t="s">
        <v>307</v>
      </c>
      <c r="C344" t="s">
        <v>308</v>
      </c>
      <c r="D344" t="s">
        <v>281</v>
      </c>
      <c r="E344" t="s">
        <v>282</v>
      </c>
      <c r="F344" t="s">
        <v>291</v>
      </c>
      <c r="G344" t="s">
        <v>291</v>
      </c>
      <c r="H344" s="1">
        <v>1</v>
      </c>
      <c r="I344" t="s">
        <v>48</v>
      </c>
      <c r="J344" s="1">
        <v>33</v>
      </c>
      <c r="K344" s="1">
        <v>33</v>
      </c>
      <c r="L344" s="1">
        <v>2510</v>
      </c>
      <c r="M344" t="s">
        <v>41</v>
      </c>
      <c r="N344" s="1">
        <v>649020</v>
      </c>
      <c r="O344" s="1">
        <v>655360</v>
      </c>
      <c r="P344" s="1">
        <v>1628</v>
      </c>
      <c r="Q344" s="1">
        <v>270447</v>
      </c>
      <c r="R344" s="1">
        <v>270447</v>
      </c>
      <c r="S344" s="1">
        <v>2008</v>
      </c>
      <c r="T344" s="1">
        <v>384913</v>
      </c>
      <c r="U344" s="1">
        <v>48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0</v>
      </c>
      <c r="AG344" s="1">
        <v>270447</v>
      </c>
      <c r="AH344" s="1">
        <v>1580</v>
      </c>
      <c r="AI344" s="11">
        <f t="shared" si="20"/>
        <v>783120</v>
      </c>
      <c r="AJ344" s="11">
        <f t="shared" si="21"/>
        <v>783120</v>
      </c>
      <c r="AK344" s="11">
        <f t="shared" si="22"/>
        <v>0</v>
      </c>
      <c r="AL344" s="11">
        <f t="shared" si="23"/>
        <v>0</v>
      </c>
    </row>
    <row r="345" spans="1:38">
      <c r="A345" t="s">
        <v>406</v>
      </c>
      <c r="B345" t="s">
        <v>309</v>
      </c>
      <c r="C345" t="s">
        <v>310</v>
      </c>
      <c r="D345" t="s">
        <v>281</v>
      </c>
      <c r="E345" t="s">
        <v>281</v>
      </c>
      <c r="F345" t="s">
        <v>288</v>
      </c>
      <c r="G345" t="s">
        <v>288</v>
      </c>
      <c r="H345" s="1">
        <v>1</v>
      </c>
      <c r="I345" t="s">
        <v>48</v>
      </c>
      <c r="J345" s="1">
        <v>33</v>
      </c>
      <c r="K345" s="1">
        <v>33</v>
      </c>
      <c r="L345" s="1">
        <v>4200</v>
      </c>
      <c r="M345" t="s">
        <v>41</v>
      </c>
      <c r="N345" s="1">
        <v>2294257</v>
      </c>
      <c r="O345" s="1">
        <v>2296409</v>
      </c>
      <c r="P345" s="1">
        <v>3813</v>
      </c>
      <c r="Q345" s="1">
        <v>266134</v>
      </c>
      <c r="R345" s="1">
        <v>266134</v>
      </c>
      <c r="S345" s="1">
        <v>3465</v>
      </c>
      <c r="T345" s="1">
        <v>2030275</v>
      </c>
      <c r="U345" s="1">
        <v>348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266134</v>
      </c>
      <c r="AH345" s="1">
        <v>3465</v>
      </c>
      <c r="AI345" s="11">
        <f t="shared" si="20"/>
        <v>1351350</v>
      </c>
      <c r="AJ345" s="11">
        <f t="shared" si="21"/>
        <v>1351350</v>
      </c>
      <c r="AK345" s="11">
        <f t="shared" si="22"/>
        <v>0</v>
      </c>
      <c r="AL345" s="11">
        <f t="shared" si="23"/>
        <v>0</v>
      </c>
    </row>
    <row r="346" spans="1:38">
      <c r="A346" t="s">
        <v>406</v>
      </c>
      <c r="B346" t="s">
        <v>311</v>
      </c>
      <c r="C346" t="s">
        <v>285</v>
      </c>
      <c r="D346" t="s">
        <v>281</v>
      </c>
      <c r="E346" t="s">
        <v>281</v>
      </c>
      <c r="F346" t="s">
        <v>288</v>
      </c>
      <c r="G346" t="s">
        <v>288</v>
      </c>
      <c r="H346" s="1">
        <v>1</v>
      </c>
      <c r="I346" t="s">
        <v>48</v>
      </c>
      <c r="J346" s="1">
        <v>33</v>
      </c>
      <c r="K346" s="1">
        <v>33</v>
      </c>
      <c r="L346" s="1">
        <v>3500</v>
      </c>
      <c r="M346" t="s">
        <v>41</v>
      </c>
      <c r="N346" s="1">
        <v>882475</v>
      </c>
      <c r="O346" s="1">
        <v>892688</v>
      </c>
      <c r="P346" s="1">
        <v>2685</v>
      </c>
      <c r="Q346" s="1">
        <v>755983</v>
      </c>
      <c r="R346" s="1">
        <v>755983</v>
      </c>
      <c r="S346" s="1">
        <v>2800</v>
      </c>
      <c r="T346" s="1">
        <v>0</v>
      </c>
      <c r="U346" s="1">
        <v>0</v>
      </c>
      <c r="V346" s="1">
        <v>0</v>
      </c>
      <c r="W346" s="1">
        <v>0</v>
      </c>
      <c r="X346" s="1">
        <v>135784.99</v>
      </c>
      <c r="Y346" s="1">
        <v>205.65</v>
      </c>
      <c r="Z346" s="1">
        <v>0</v>
      </c>
      <c r="AA346" s="1">
        <v>0</v>
      </c>
      <c r="AB346" s="1">
        <v>0</v>
      </c>
      <c r="AC346" s="1">
        <v>0</v>
      </c>
      <c r="AD346" s="1">
        <v>920</v>
      </c>
      <c r="AE346" s="1">
        <v>920</v>
      </c>
      <c r="AF346" s="1">
        <v>0</v>
      </c>
      <c r="AG346" s="1">
        <v>755983.01</v>
      </c>
      <c r="AH346" s="1">
        <v>2479.35</v>
      </c>
      <c r="AI346" s="11">
        <f t="shared" si="20"/>
        <v>1092000</v>
      </c>
      <c r="AJ346" s="11">
        <f t="shared" si="21"/>
        <v>1092000</v>
      </c>
      <c r="AK346" s="11">
        <f t="shared" si="22"/>
        <v>0</v>
      </c>
      <c r="AL346" s="11">
        <f t="shared" si="23"/>
        <v>135784.99</v>
      </c>
    </row>
    <row r="347" spans="1:38">
      <c r="A347" t="s">
        <v>406</v>
      </c>
      <c r="B347" t="s">
        <v>312</v>
      </c>
      <c r="C347" t="s">
        <v>313</v>
      </c>
      <c r="D347" t="s">
        <v>281</v>
      </c>
      <c r="E347" t="s">
        <v>281</v>
      </c>
      <c r="F347" t="s">
        <v>288</v>
      </c>
      <c r="G347" t="s">
        <v>288</v>
      </c>
      <c r="H347" s="1">
        <v>1</v>
      </c>
      <c r="I347" t="s">
        <v>48</v>
      </c>
      <c r="J347" s="1">
        <v>33</v>
      </c>
      <c r="K347" s="1">
        <v>33</v>
      </c>
      <c r="L347" s="1">
        <v>4500</v>
      </c>
      <c r="M347" t="s">
        <v>41</v>
      </c>
      <c r="N347" s="1">
        <v>889910</v>
      </c>
      <c r="O347" s="1">
        <v>906630</v>
      </c>
      <c r="P347" s="1">
        <v>3003</v>
      </c>
      <c r="Q347" s="1">
        <v>343149</v>
      </c>
      <c r="R347" s="1">
        <v>343149</v>
      </c>
      <c r="S347" s="1">
        <v>3600</v>
      </c>
      <c r="T347" s="1">
        <v>0</v>
      </c>
      <c r="U347" s="1">
        <v>0</v>
      </c>
      <c r="V347" s="1">
        <v>0</v>
      </c>
      <c r="W347" s="1">
        <v>0</v>
      </c>
      <c r="X347" s="1">
        <v>563480.97</v>
      </c>
      <c r="Y347" s="1">
        <v>970.03</v>
      </c>
      <c r="Z347" s="1">
        <v>0</v>
      </c>
      <c r="AA347" s="1">
        <v>0</v>
      </c>
      <c r="AB347" s="1">
        <v>0</v>
      </c>
      <c r="AC347" s="1">
        <v>0</v>
      </c>
      <c r="AD347" s="1">
        <v>0</v>
      </c>
      <c r="AE347" s="1">
        <v>0</v>
      </c>
      <c r="AF347" s="1">
        <v>0</v>
      </c>
      <c r="AG347" s="1">
        <v>343149.03</v>
      </c>
      <c r="AH347" s="1">
        <v>2032.97</v>
      </c>
      <c r="AI347" s="11">
        <f t="shared" si="20"/>
        <v>1404000</v>
      </c>
      <c r="AJ347" s="11">
        <f t="shared" si="21"/>
        <v>1404000</v>
      </c>
      <c r="AK347" s="11">
        <f t="shared" si="22"/>
        <v>0</v>
      </c>
      <c r="AL347" s="11">
        <f t="shared" si="23"/>
        <v>563480.97</v>
      </c>
    </row>
    <row r="348" spans="1:38">
      <c r="A348" t="s">
        <v>406</v>
      </c>
      <c r="B348" t="s">
        <v>314</v>
      </c>
      <c r="C348" t="s">
        <v>315</v>
      </c>
      <c r="D348" t="s">
        <v>281</v>
      </c>
      <c r="E348" t="s">
        <v>282</v>
      </c>
      <c r="F348" t="s">
        <v>291</v>
      </c>
      <c r="G348" t="s">
        <v>291</v>
      </c>
      <c r="H348" s="1">
        <v>1</v>
      </c>
      <c r="I348" t="s">
        <v>48</v>
      </c>
      <c r="J348" s="1">
        <v>11</v>
      </c>
      <c r="K348" s="1">
        <v>11</v>
      </c>
      <c r="L348" s="1">
        <v>1850</v>
      </c>
      <c r="M348" t="s">
        <v>41</v>
      </c>
      <c r="N348" s="1">
        <v>818461</v>
      </c>
      <c r="O348" s="1">
        <v>836218</v>
      </c>
      <c r="P348" s="1">
        <v>1577.5</v>
      </c>
      <c r="Q348" s="1">
        <v>239032</v>
      </c>
      <c r="R348" s="1">
        <v>239032</v>
      </c>
      <c r="S348" s="1">
        <v>1480</v>
      </c>
      <c r="T348" s="1">
        <v>232262</v>
      </c>
      <c r="U348" s="1">
        <v>0</v>
      </c>
      <c r="V348" s="1">
        <v>0</v>
      </c>
      <c r="W348" s="1">
        <v>0</v>
      </c>
      <c r="X348" s="1">
        <v>364924</v>
      </c>
      <c r="Y348" s="1">
        <v>293.75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239032</v>
      </c>
      <c r="AH348" s="1">
        <v>1283.75</v>
      </c>
      <c r="AI348" s="11">
        <f t="shared" si="20"/>
        <v>577200</v>
      </c>
      <c r="AJ348" s="11">
        <f t="shared" si="21"/>
        <v>577200</v>
      </c>
      <c r="AK348" s="11">
        <f t="shared" si="22"/>
        <v>0</v>
      </c>
      <c r="AL348" s="11">
        <f t="shared" si="23"/>
        <v>364924</v>
      </c>
    </row>
    <row r="349" spans="1:38">
      <c r="A349" t="s">
        <v>406</v>
      </c>
      <c r="B349" t="s">
        <v>316</v>
      </c>
      <c r="C349" t="s">
        <v>317</v>
      </c>
      <c r="D349" t="s">
        <v>281</v>
      </c>
      <c r="E349" t="s">
        <v>281</v>
      </c>
      <c r="F349" t="s">
        <v>288</v>
      </c>
      <c r="G349" t="s">
        <v>288</v>
      </c>
      <c r="H349" s="1">
        <v>1</v>
      </c>
      <c r="I349" t="s">
        <v>48</v>
      </c>
      <c r="J349" s="1">
        <v>33</v>
      </c>
      <c r="K349" s="1">
        <v>33</v>
      </c>
      <c r="L349" s="1">
        <v>4450</v>
      </c>
      <c r="M349" t="s">
        <v>41</v>
      </c>
      <c r="N349" s="1">
        <v>1461337</v>
      </c>
      <c r="O349" s="1">
        <v>1477894</v>
      </c>
      <c r="P349" s="1">
        <v>3474</v>
      </c>
      <c r="Q349" s="1">
        <v>835075</v>
      </c>
      <c r="R349" s="1">
        <v>835075</v>
      </c>
      <c r="S349" s="1">
        <v>3560</v>
      </c>
      <c r="T349" s="1">
        <v>0</v>
      </c>
      <c r="U349" s="1">
        <v>0</v>
      </c>
      <c r="V349" s="1">
        <v>0</v>
      </c>
      <c r="W349" s="1">
        <v>0</v>
      </c>
      <c r="X349" s="1">
        <v>642819</v>
      </c>
      <c r="Y349" s="1">
        <v>825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835075</v>
      </c>
      <c r="AH349" s="1">
        <v>2649</v>
      </c>
      <c r="AI349" s="11">
        <f t="shared" si="20"/>
        <v>1388400</v>
      </c>
      <c r="AJ349" s="11">
        <f t="shared" si="21"/>
        <v>1388400</v>
      </c>
      <c r="AK349" s="11">
        <f t="shared" si="22"/>
        <v>0</v>
      </c>
      <c r="AL349" s="11">
        <f t="shared" si="23"/>
        <v>642819</v>
      </c>
    </row>
    <row r="350" spans="1:38">
      <c r="A350" t="s">
        <v>406</v>
      </c>
      <c r="B350" t="s">
        <v>318</v>
      </c>
      <c r="C350" t="s">
        <v>319</v>
      </c>
      <c r="D350" t="s">
        <v>281</v>
      </c>
      <c r="E350" t="s">
        <v>320</v>
      </c>
      <c r="F350" t="s">
        <v>321</v>
      </c>
      <c r="G350" t="s">
        <v>321</v>
      </c>
      <c r="H350" s="1">
        <v>1</v>
      </c>
      <c r="I350" t="s">
        <v>48</v>
      </c>
      <c r="J350" s="1">
        <v>33</v>
      </c>
      <c r="K350" s="1">
        <v>33</v>
      </c>
      <c r="L350" s="1">
        <v>2650</v>
      </c>
      <c r="M350" t="s">
        <v>41</v>
      </c>
      <c r="N350" s="1">
        <v>756673</v>
      </c>
      <c r="O350" s="1">
        <v>763910</v>
      </c>
      <c r="P350" s="1">
        <v>2484</v>
      </c>
      <c r="Q350" s="1">
        <v>626831</v>
      </c>
      <c r="R350" s="1">
        <v>626831</v>
      </c>
      <c r="S350" s="1">
        <v>2306.08</v>
      </c>
      <c r="T350" s="1">
        <v>0</v>
      </c>
      <c r="U350" s="1">
        <v>0</v>
      </c>
      <c r="V350" s="1">
        <v>0</v>
      </c>
      <c r="W350" s="1">
        <v>0</v>
      </c>
      <c r="X350" s="1">
        <v>128899</v>
      </c>
      <c r="Y350" s="1">
        <v>177.92</v>
      </c>
      <c r="Z350" s="1">
        <v>0</v>
      </c>
      <c r="AA350" s="1">
        <v>0</v>
      </c>
      <c r="AB350" s="1">
        <v>0</v>
      </c>
      <c r="AC350" s="1">
        <v>0</v>
      </c>
      <c r="AD350" s="1">
        <v>8180</v>
      </c>
      <c r="AE350" s="1">
        <v>8180</v>
      </c>
      <c r="AF350" s="1">
        <v>0</v>
      </c>
      <c r="AG350" s="1">
        <v>626831</v>
      </c>
      <c r="AH350" s="1">
        <v>2306.08</v>
      </c>
      <c r="AI350" s="11">
        <f t="shared" si="20"/>
        <v>899371.2</v>
      </c>
      <c r="AJ350" s="11">
        <f t="shared" si="21"/>
        <v>899371.2</v>
      </c>
      <c r="AK350" s="11">
        <f t="shared" si="22"/>
        <v>0</v>
      </c>
      <c r="AL350" s="11">
        <f t="shared" si="23"/>
        <v>128899</v>
      </c>
    </row>
    <row r="351" spans="1:38">
      <c r="A351" t="s">
        <v>406</v>
      </c>
      <c r="B351" t="s">
        <v>322</v>
      </c>
      <c r="C351" t="s">
        <v>323</v>
      </c>
      <c r="D351" t="s">
        <v>281</v>
      </c>
      <c r="E351" t="s">
        <v>282</v>
      </c>
      <c r="F351" t="s">
        <v>291</v>
      </c>
      <c r="G351" t="s">
        <v>291</v>
      </c>
      <c r="H351" s="1">
        <v>1</v>
      </c>
      <c r="I351" t="s">
        <v>48</v>
      </c>
      <c r="J351" s="1">
        <v>33</v>
      </c>
      <c r="K351" s="1">
        <v>33</v>
      </c>
      <c r="L351" s="1">
        <v>4700</v>
      </c>
      <c r="M351" t="s">
        <v>41</v>
      </c>
      <c r="N351" s="1">
        <v>2291018</v>
      </c>
      <c r="O351" s="1">
        <v>2305203</v>
      </c>
      <c r="P351" s="1">
        <v>4446</v>
      </c>
      <c r="Q351" s="1">
        <v>1855196</v>
      </c>
      <c r="R351" s="1">
        <v>1855196</v>
      </c>
      <c r="S351" s="1">
        <v>4446</v>
      </c>
      <c r="T351" s="1">
        <v>450007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>
        <v>0</v>
      </c>
      <c r="AE351" s="1">
        <v>0</v>
      </c>
      <c r="AF351" s="1">
        <v>0</v>
      </c>
      <c r="AG351" s="1">
        <v>1855196</v>
      </c>
      <c r="AH351" s="1">
        <v>4446</v>
      </c>
      <c r="AI351" s="11">
        <f t="shared" si="20"/>
        <v>1733940</v>
      </c>
      <c r="AJ351" s="11">
        <f t="shared" si="21"/>
        <v>1733940</v>
      </c>
      <c r="AK351" s="11">
        <f t="shared" si="22"/>
        <v>0</v>
      </c>
      <c r="AL351" s="11">
        <f t="shared" si="23"/>
        <v>0</v>
      </c>
    </row>
    <row r="352" spans="1:38">
      <c r="A352" t="s">
        <v>406</v>
      </c>
      <c r="B352" t="s">
        <v>324</v>
      </c>
      <c r="C352" t="s">
        <v>325</v>
      </c>
      <c r="D352" t="s">
        <v>281</v>
      </c>
      <c r="E352" t="s">
        <v>281</v>
      </c>
      <c r="F352" t="s">
        <v>326</v>
      </c>
      <c r="G352" t="s">
        <v>327</v>
      </c>
      <c r="H352" s="1">
        <v>1</v>
      </c>
      <c r="I352" t="s">
        <v>48</v>
      </c>
      <c r="J352" s="1">
        <v>132</v>
      </c>
      <c r="K352" s="1">
        <v>132</v>
      </c>
      <c r="L352" s="1">
        <v>30000</v>
      </c>
      <c r="M352" t="s">
        <v>41</v>
      </c>
      <c r="N352" s="1">
        <v>17558807</v>
      </c>
      <c r="O352" s="1">
        <v>17669201</v>
      </c>
      <c r="P352" s="1">
        <v>28044</v>
      </c>
      <c r="Q352" s="1">
        <v>5568447</v>
      </c>
      <c r="R352" s="1">
        <v>5568447</v>
      </c>
      <c r="S352" s="1">
        <v>28044</v>
      </c>
      <c r="T352" s="1">
        <v>12100754</v>
      </c>
      <c r="U352" s="1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0</v>
      </c>
      <c r="AF352" s="1">
        <v>0</v>
      </c>
      <c r="AG352" s="1">
        <v>5568447</v>
      </c>
      <c r="AH352" s="1">
        <v>28044</v>
      </c>
      <c r="AI352" s="11">
        <f t="shared" si="20"/>
        <v>10937160</v>
      </c>
      <c r="AJ352" s="11">
        <f t="shared" si="21"/>
        <v>10937160</v>
      </c>
      <c r="AK352" s="11">
        <f t="shared" si="22"/>
        <v>0</v>
      </c>
      <c r="AL352" s="11">
        <f t="shared" si="23"/>
        <v>0</v>
      </c>
    </row>
    <row r="353" spans="1:38">
      <c r="A353" t="s">
        <v>406</v>
      </c>
      <c r="B353" t="s">
        <v>328</v>
      </c>
      <c r="C353" t="s">
        <v>329</v>
      </c>
      <c r="D353" t="s">
        <v>281</v>
      </c>
      <c r="E353" t="s">
        <v>282</v>
      </c>
      <c r="F353" t="s">
        <v>305</v>
      </c>
      <c r="G353" t="s">
        <v>330</v>
      </c>
      <c r="H353" s="1">
        <v>1</v>
      </c>
      <c r="I353" t="s">
        <v>48</v>
      </c>
      <c r="J353" s="1">
        <v>33</v>
      </c>
      <c r="K353" s="1">
        <v>33</v>
      </c>
      <c r="L353" s="1">
        <v>3600</v>
      </c>
      <c r="M353" t="s">
        <v>41</v>
      </c>
      <c r="N353" s="1">
        <v>1714763</v>
      </c>
      <c r="O353" s="1">
        <v>1745635</v>
      </c>
      <c r="P353" s="1">
        <v>2961</v>
      </c>
      <c r="Q353" s="1">
        <v>264658</v>
      </c>
      <c r="R353" s="1">
        <v>264658</v>
      </c>
      <c r="S353" s="1">
        <v>2880</v>
      </c>
      <c r="T353" s="1">
        <v>1480977</v>
      </c>
      <c r="U353" s="1">
        <v>2076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>
        <v>0</v>
      </c>
      <c r="AE353" s="1">
        <v>0</v>
      </c>
      <c r="AF353" s="1">
        <v>0</v>
      </c>
      <c r="AG353" s="1">
        <v>264658</v>
      </c>
      <c r="AH353" s="1">
        <v>885</v>
      </c>
      <c r="AI353" s="11">
        <f t="shared" si="20"/>
        <v>1123200</v>
      </c>
      <c r="AJ353" s="11">
        <f t="shared" si="21"/>
        <v>1123200</v>
      </c>
      <c r="AK353" s="11">
        <f t="shared" si="22"/>
        <v>0</v>
      </c>
      <c r="AL353" s="11">
        <f t="shared" si="23"/>
        <v>0</v>
      </c>
    </row>
    <row r="354" spans="1:38">
      <c r="A354" t="s">
        <v>406</v>
      </c>
      <c r="B354" t="s">
        <v>331</v>
      </c>
      <c r="C354" t="s">
        <v>332</v>
      </c>
      <c r="D354" t="s">
        <v>281</v>
      </c>
      <c r="E354" t="s">
        <v>282</v>
      </c>
      <c r="F354" t="s">
        <v>305</v>
      </c>
      <c r="G354" t="s">
        <v>330</v>
      </c>
      <c r="H354" s="1">
        <v>1</v>
      </c>
      <c r="I354" t="s">
        <v>48</v>
      </c>
      <c r="J354" s="1">
        <v>11</v>
      </c>
      <c r="K354" s="1">
        <v>11</v>
      </c>
      <c r="L354" s="1">
        <v>2475</v>
      </c>
      <c r="M354" t="s">
        <v>41</v>
      </c>
      <c r="N354" s="1">
        <v>1315549</v>
      </c>
      <c r="O354" s="1">
        <v>1343273</v>
      </c>
      <c r="P354" s="1">
        <v>2368.1999999999998</v>
      </c>
      <c r="Q354" s="1">
        <v>518937</v>
      </c>
      <c r="R354" s="1">
        <v>518937</v>
      </c>
      <c r="S354" s="1">
        <v>2295.9</v>
      </c>
      <c r="T354" s="1">
        <v>824336</v>
      </c>
      <c r="U354" s="1">
        <v>72.3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518937</v>
      </c>
      <c r="AH354" s="1">
        <v>2295.9</v>
      </c>
      <c r="AI354" s="11">
        <f t="shared" si="20"/>
        <v>895401</v>
      </c>
      <c r="AJ354" s="11">
        <f t="shared" si="21"/>
        <v>895401</v>
      </c>
      <c r="AK354" s="11">
        <f t="shared" si="22"/>
        <v>0</v>
      </c>
      <c r="AL354" s="11">
        <f t="shared" si="23"/>
        <v>0</v>
      </c>
    </row>
    <row r="355" spans="1:38">
      <c r="A355" t="s">
        <v>406</v>
      </c>
      <c r="B355" t="s">
        <v>333</v>
      </c>
      <c r="C355" t="s">
        <v>334</v>
      </c>
      <c r="D355" t="s">
        <v>281</v>
      </c>
      <c r="E355" t="s">
        <v>282</v>
      </c>
      <c r="F355" t="s">
        <v>305</v>
      </c>
      <c r="G355" t="s">
        <v>330</v>
      </c>
      <c r="H355" s="1">
        <v>1</v>
      </c>
      <c r="I355" t="s">
        <v>48</v>
      </c>
      <c r="J355" s="1">
        <v>33</v>
      </c>
      <c r="K355" s="1">
        <v>33</v>
      </c>
      <c r="L355" s="1">
        <v>2800</v>
      </c>
      <c r="M355" t="s">
        <v>41</v>
      </c>
      <c r="N355" s="1">
        <v>1158640</v>
      </c>
      <c r="O355" s="1">
        <v>1160567</v>
      </c>
      <c r="P355" s="1">
        <v>2046</v>
      </c>
      <c r="Q355" s="1">
        <v>127385</v>
      </c>
      <c r="R355" s="1">
        <v>127385</v>
      </c>
      <c r="S355" s="1">
        <v>2240</v>
      </c>
      <c r="T355" s="1">
        <v>1033182</v>
      </c>
      <c r="U355" s="1">
        <v>1450</v>
      </c>
      <c r="V355" s="1">
        <v>0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0</v>
      </c>
      <c r="AG355" s="1">
        <v>127385</v>
      </c>
      <c r="AH355" s="1">
        <v>596</v>
      </c>
      <c r="AI355" s="11">
        <f t="shared" si="20"/>
        <v>873600</v>
      </c>
      <c r="AJ355" s="11">
        <f t="shared" si="21"/>
        <v>873600</v>
      </c>
      <c r="AK355" s="11">
        <f t="shared" si="22"/>
        <v>0</v>
      </c>
      <c r="AL355" s="11">
        <f t="shared" si="23"/>
        <v>0</v>
      </c>
    </row>
    <row r="356" spans="1:38">
      <c r="A356" t="s">
        <v>406</v>
      </c>
      <c r="B356" t="s">
        <v>335</v>
      </c>
      <c r="C356" t="s">
        <v>336</v>
      </c>
      <c r="D356" t="s">
        <v>281</v>
      </c>
      <c r="E356" t="s">
        <v>320</v>
      </c>
      <c r="F356" t="s">
        <v>321</v>
      </c>
      <c r="G356" t="s">
        <v>337</v>
      </c>
      <c r="H356" s="1">
        <v>1</v>
      </c>
      <c r="I356" t="s">
        <v>48</v>
      </c>
      <c r="J356" s="1">
        <v>33</v>
      </c>
      <c r="K356" s="1">
        <v>33</v>
      </c>
      <c r="L356" s="1">
        <v>5750</v>
      </c>
      <c r="M356" t="s">
        <v>41</v>
      </c>
      <c r="N356" s="1">
        <v>2385350</v>
      </c>
      <c r="O356" s="1">
        <v>2390307</v>
      </c>
      <c r="P356" s="1">
        <v>4256.25</v>
      </c>
      <c r="Q356" s="1">
        <v>700427</v>
      </c>
      <c r="R356" s="1">
        <v>700427</v>
      </c>
      <c r="S356" s="1">
        <v>4600</v>
      </c>
      <c r="T356" s="1">
        <v>1689880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>
        <v>0</v>
      </c>
      <c r="AE356" s="1">
        <v>0</v>
      </c>
      <c r="AF356" s="1">
        <v>0</v>
      </c>
      <c r="AG356" s="1">
        <v>700427</v>
      </c>
      <c r="AH356" s="1">
        <v>4256.25</v>
      </c>
      <c r="AI356" s="11">
        <f t="shared" si="20"/>
        <v>1794000</v>
      </c>
      <c r="AJ356" s="11">
        <f t="shared" si="21"/>
        <v>1794000</v>
      </c>
      <c r="AK356" s="11">
        <f t="shared" si="22"/>
        <v>0</v>
      </c>
      <c r="AL356" s="11">
        <f t="shared" si="23"/>
        <v>0</v>
      </c>
    </row>
    <row r="357" spans="1:38">
      <c r="A357" t="s">
        <v>406</v>
      </c>
      <c r="B357" t="s">
        <v>342</v>
      </c>
      <c r="C357" t="s">
        <v>343</v>
      </c>
      <c r="D357" t="s">
        <v>281</v>
      </c>
      <c r="E357" t="s">
        <v>340</v>
      </c>
      <c r="F357" t="s">
        <v>340</v>
      </c>
      <c r="G357" t="s">
        <v>344</v>
      </c>
      <c r="H357" s="1">
        <v>1</v>
      </c>
      <c r="I357" t="s">
        <v>48</v>
      </c>
      <c r="J357" s="1">
        <v>132</v>
      </c>
      <c r="K357" s="1">
        <v>132</v>
      </c>
      <c r="L357" s="1">
        <v>12000</v>
      </c>
      <c r="M357" t="s">
        <v>41</v>
      </c>
      <c r="N357" s="1">
        <v>4501930</v>
      </c>
      <c r="O357" s="1">
        <v>4509073</v>
      </c>
      <c r="P357" s="1">
        <v>8036.36</v>
      </c>
      <c r="Q357" s="1">
        <v>2700953</v>
      </c>
      <c r="R357" s="1">
        <v>2700953</v>
      </c>
      <c r="S357" s="1">
        <v>9600</v>
      </c>
      <c r="T357" s="1">
        <v>1808120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>
        <v>0</v>
      </c>
      <c r="AE357" s="1">
        <v>0</v>
      </c>
      <c r="AF357" s="1">
        <v>0</v>
      </c>
      <c r="AG357" s="1">
        <v>2700953</v>
      </c>
      <c r="AH357" s="1">
        <v>8036.36</v>
      </c>
      <c r="AI357" s="11">
        <f t="shared" si="20"/>
        <v>3744000</v>
      </c>
      <c r="AJ357" s="11">
        <f t="shared" si="21"/>
        <v>3744000</v>
      </c>
      <c r="AK357" s="11">
        <f t="shared" si="22"/>
        <v>0</v>
      </c>
      <c r="AL357" s="11">
        <f t="shared" si="23"/>
        <v>0</v>
      </c>
    </row>
    <row r="358" spans="1:38">
      <c r="A358" t="s">
        <v>406</v>
      </c>
      <c r="B358" t="s">
        <v>345</v>
      </c>
      <c r="C358" t="s">
        <v>346</v>
      </c>
      <c r="D358" t="s">
        <v>281</v>
      </c>
      <c r="E358" t="s">
        <v>282</v>
      </c>
      <c r="F358" t="s">
        <v>305</v>
      </c>
      <c r="G358" t="s">
        <v>330</v>
      </c>
      <c r="H358" s="1">
        <v>1</v>
      </c>
      <c r="I358" t="s">
        <v>48</v>
      </c>
      <c r="J358" s="1">
        <v>33</v>
      </c>
      <c r="K358" s="1">
        <v>33</v>
      </c>
      <c r="L358" s="1">
        <v>2475</v>
      </c>
      <c r="M358" t="s">
        <v>41</v>
      </c>
      <c r="N358" s="1">
        <v>1537120</v>
      </c>
      <c r="O358" s="1">
        <v>1588773</v>
      </c>
      <c r="P358" s="1">
        <v>2449.5</v>
      </c>
      <c r="Q358" s="1">
        <v>1153092</v>
      </c>
      <c r="R358" s="1">
        <v>1153092</v>
      </c>
      <c r="S358" s="1">
        <v>2424</v>
      </c>
      <c r="T358" s="1">
        <v>435681</v>
      </c>
      <c r="U358" s="1">
        <v>25.5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1">
        <v>1153092</v>
      </c>
      <c r="AH358" s="1">
        <v>2424</v>
      </c>
      <c r="AI358" s="11">
        <f t="shared" si="20"/>
        <v>945360</v>
      </c>
      <c r="AJ358" s="11">
        <f t="shared" si="21"/>
        <v>945360</v>
      </c>
      <c r="AK358" s="11">
        <f t="shared" si="22"/>
        <v>0</v>
      </c>
      <c r="AL358" s="11">
        <f t="shared" si="23"/>
        <v>0</v>
      </c>
    </row>
    <row r="359" spans="1:38">
      <c r="A359" t="s">
        <v>406</v>
      </c>
      <c r="B359" t="s">
        <v>347</v>
      </c>
      <c r="C359" t="s">
        <v>348</v>
      </c>
      <c r="D359" t="s">
        <v>281</v>
      </c>
      <c r="E359" t="s">
        <v>281</v>
      </c>
      <c r="F359" t="s">
        <v>288</v>
      </c>
      <c r="G359" t="s">
        <v>288</v>
      </c>
      <c r="H359" s="1">
        <v>1</v>
      </c>
      <c r="I359" t="s">
        <v>48</v>
      </c>
      <c r="J359" s="1">
        <v>11</v>
      </c>
      <c r="K359" s="1">
        <v>33</v>
      </c>
      <c r="L359" s="1">
        <v>1501</v>
      </c>
      <c r="M359" t="s">
        <v>41</v>
      </c>
      <c r="N359" s="1">
        <v>679582</v>
      </c>
      <c r="O359" s="1">
        <v>682195</v>
      </c>
      <c r="P359" s="1">
        <v>1146</v>
      </c>
      <c r="Q359" s="1">
        <v>490310</v>
      </c>
      <c r="R359" s="1">
        <v>490310</v>
      </c>
      <c r="S359" s="1">
        <v>1200.8</v>
      </c>
      <c r="T359" s="1">
        <v>0</v>
      </c>
      <c r="U359" s="1">
        <v>0</v>
      </c>
      <c r="V359" s="1">
        <v>0</v>
      </c>
      <c r="W359" s="1">
        <v>0</v>
      </c>
      <c r="X359" s="1">
        <v>191885</v>
      </c>
      <c r="Y359" s="1">
        <v>255.54</v>
      </c>
      <c r="Z359" s="1">
        <v>0</v>
      </c>
      <c r="AA359" s="1">
        <v>0</v>
      </c>
      <c r="AB359" s="1">
        <v>0</v>
      </c>
      <c r="AC359" s="1">
        <v>0</v>
      </c>
      <c r="AD359" s="1">
        <v>0</v>
      </c>
      <c r="AE359" s="1">
        <v>0</v>
      </c>
      <c r="AF359" s="1">
        <v>0</v>
      </c>
      <c r="AG359" s="1">
        <v>490310</v>
      </c>
      <c r="AH359" s="1">
        <v>890.46</v>
      </c>
      <c r="AI359" s="11">
        <f t="shared" si="20"/>
        <v>468312</v>
      </c>
      <c r="AJ359" s="11">
        <f t="shared" si="21"/>
        <v>468312</v>
      </c>
      <c r="AK359" s="11">
        <f t="shared" si="22"/>
        <v>0</v>
      </c>
      <c r="AL359" s="11">
        <f t="shared" si="23"/>
        <v>191885</v>
      </c>
    </row>
    <row r="360" spans="1:38">
      <c r="A360" t="s">
        <v>406</v>
      </c>
      <c r="B360" t="s">
        <v>349</v>
      </c>
      <c r="C360" t="s">
        <v>350</v>
      </c>
      <c r="D360" t="s">
        <v>281</v>
      </c>
      <c r="E360" t="s">
        <v>281</v>
      </c>
      <c r="F360" t="s">
        <v>288</v>
      </c>
      <c r="G360" t="s">
        <v>288</v>
      </c>
      <c r="H360" s="1">
        <v>1</v>
      </c>
      <c r="I360" t="s">
        <v>48</v>
      </c>
      <c r="J360" s="1">
        <v>11</v>
      </c>
      <c r="K360" s="1">
        <v>11</v>
      </c>
      <c r="L360" s="1">
        <v>1800</v>
      </c>
      <c r="M360" t="s">
        <v>41</v>
      </c>
      <c r="N360" s="1">
        <v>965828</v>
      </c>
      <c r="O360" s="1">
        <v>976193</v>
      </c>
      <c r="P360" s="1">
        <v>1671</v>
      </c>
      <c r="Q360" s="1">
        <v>770102</v>
      </c>
      <c r="R360" s="1">
        <v>770102</v>
      </c>
      <c r="S360" s="1">
        <v>1671</v>
      </c>
      <c r="T360" s="1">
        <v>206091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0</v>
      </c>
      <c r="AF360" s="1">
        <v>0</v>
      </c>
      <c r="AG360" s="1">
        <v>770102</v>
      </c>
      <c r="AH360" s="1">
        <v>1671</v>
      </c>
      <c r="AI360" s="11">
        <f t="shared" si="20"/>
        <v>651690</v>
      </c>
      <c r="AJ360" s="11">
        <f t="shared" si="21"/>
        <v>651690</v>
      </c>
      <c r="AK360" s="11">
        <f t="shared" si="22"/>
        <v>0</v>
      </c>
      <c r="AL360" s="11">
        <f t="shared" si="23"/>
        <v>0</v>
      </c>
    </row>
    <row r="361" spans="1:38">
      <c r="A361" t="s">
        <v>406</v>
      </c>
      <c r="B361" t="s">
        <v>351</v>
      </c>
      <c r="C361" t="s">
        <v>352</v>
      </c>
      <c r="D361" t="s">
        <v>281</v>
      </c>
      <c r="E361" t="s">
        <v>282</v>
      </c>
      <c r="F361" t="s">
        <v>291</v>
      </c>
      <c r="G361" t="s">
        <v>291</v>
      </c>
      <c r="H361" s="1">
        <v>1</v>
      </c>
      <c r="I361" t="s">
        <v>48</v>
      </c>
      <c r="J361" s="1">
        <v>33</v>
      </c>
      <c r="K361" s="1">
        <v>33</v>
      </c>
      <c r="L361" s="1">
        <v>2501</v>
      </c>
      <c r="M361" t="s">
        <v>41</v>
      </c>
      <c r="N361" s="1">
        <v>330090</v>
      </c>
      <c r="O361" s="1">
        <v>339059</v>
      </c>
      <c r="P361" s="1">
        <v>917.72</v>
      </c>
      <c r="Q361" s="1">
        <v>100040</v>
      </c>
      <c r="R361" s="1">
        <v>100040</v>
      </c>
      <c r="S361" s="1">
        <v>2000.8</v>
      </c>
      <c r="T361" s="1">
        <v>0</v>
      </c>
      <c r="U361" s="1">
        <v>0</v>
      </c>
      <c r="V361" s="1">
        <v>263842</v>
      </c>
      <c r="W361" s="1">
        <v>375.73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1">
        <v>75217</v>
      </c>
      <c r="AH361" s="1">
        <v>541.99</v>
      </c>
      <c r="AI361" s="11">
        <f t="shared" si="20"/>
        <v>780312</v>
      </c>
      <c r="AJ361" s="11">
        <f t="shared" si="21"/>
        <v>780312</v>
      </c>
      <c r="AK361" s="11">
        <f t="shared" si="22"/>
        <v>263842</v>
      </c>
      <c r="AL361" s="11">
        <f t="shared" si="23"/>
        <v>0</v>
      </c>
    </row>
    <row r="362" spans="1:38">
      <c r="A362" t="s">
        <v>406</v>
      </c>
      <c r="B362" t="s">
        <v>353</v>
      </c>
      <c r="C362" t="s">
        <v>354</v>
      </c>
      <c r="D362" t="s">
        <v>281</v>
      </c>
      <c r="E362" t="s">
        <v>281</v>
      </c>
      <c r="F362" t="s">
        <v>326</v>
      </c>
      <c r="G362" t="s">
        <v>327</v>
      </c>
      <c r="H362" s="1">
        <v>1</v>
      </c>
      <c r="I362" t="s">
        <v>48</v>
      </c>
      <c r="J362" s="1">
        <v>33</v>
      </c>
      <c r="K362" s="1">
        <v>33</v>
      </c>
      <c r="L362" s="1">
        <v>1550</v>
      </c>
      <c r="M362" t="s">
        <v>41</v>
      </c>
      <c r="N362" s="1">
        <v>719794</v>
      </c>
      <c r="O362" s="1">
        <v>731026</v>
      </c>
      <c r="P362" s="1">
        <v>1344.866</v>
      </c>
      <c r="Q362" s="1">
        <v>661712</v>
      </c>
      <c r="R362" s="1">
        <v>661712</v>
      </c>
      <c r="S362" s="1">
        <v>1241.7460000000001</v>
      </c>
      <c r="T362" s="1">
        <v>0</v>
      </c>
      <c r="U362" s="1">
        <v>0</v>
      </c>
      <c r="V362" s="1">
        <v>0</v>
      </c>
      <c r="W362" s="1">
        <v>0</v>
      </c>
      <c r="X362" s="1">
        <v>69314</v>
      </c>
      <c r="Y362" s="1">
        <v>103.12</v>
      </c>
      <c r="Z362" s="1">
        <v>0</v>
      </c>
      <c r="AA362" s="1">
        <v>0</v>
      </c>
      <c r="AB362" s="1">
        <v>0</v>
      </c>
      <c r="AC362" s="1">
        <v>0</v>
      </c>
      <c r="AD362" s="1">
        <v>0</v>
      </c>
      <c r="AE362" s="1">
        <v>0</v>
      </c>
      <c r="AF362" s="1">
        <v>0</v>
      </c>
      <c r="AG362" s="1">
        <v>661712</v>
      </c>
      <c r="AH362" s="1">
        <v>1241.7460000000001</v>
      </c>
      <c r="AI362" s="11">
        <f t="shared" si="20"/>
        <v>484280.94000000006</v>
      </c>
      <c r="AJ362" s="11">
        <f t="shared" si="21"/>
        <v>484280.94000000006</v>
      </c>
      <c r="AK362" s="11">
        <f t="shared" si="22"/>
        <v>0</v>
      </c>
      <c r="AL362" s="11">
        <f t="shared" si="23"/>
        <v>69314</v>
      </c>
    </row>
    <row r="363" spans="1:38">
      <c r="A363" t="s">
        <v>406</v>
      </c>
      <c r="B363" t="s">
        <v>355</v>
      </c>
      <c r="C363" t="s">
        <v>334</v>
      </c>
      <c r="D363" t="s">
        <v>281</v>
      </c>
      <c r="E363" t="s">
        <v>340</v>
      </c>
      <c r="F363" t="s">
        <v>340</v>
      </c>
      <c r="G363" t="s">
        <v>344</v>
      </c>
      <c r="H363" s="1">
        <v>1</v>
      </c>
      <c r="I363" t="s">
        <v>48</v>
      </c>
      <c r="J363" s="1">
        <v>33</v>
      </c>
      <c r="K363" s="1">
        <v>33</v>
      </c>
      <c r="L363" s="1">
        <v>3500</v>
      </c>
      <c r="M363" t="s">
        <v>41</v>
      </c>
      <c r="N363" s="1">
        <v>1494164</v>
      </c>
      <c r="O363" s="1">
        <v>1495356</v>
      </c>
      <c r="P363" s="1">
        <v>2736</v>
      </c>
      <c r="Q363" s="1">
        <v>223257</v>
      </c>
      <c r="R363" s="1">
        <v>223257</v>
      </c>
      <c r="S363" s="1">
        <v>2800</v>
      </c>
      <c r="T363" s="1">
        <v>1272099</v>
      </c>
      <c r="U363" s="1">
        <v>1810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</v>
      </c>
      <c r="AG363" s="1">
        <v>223257</v>
      </c>
      <c r="AH363" s="1">
        <v>926</v>
      </c>
      <c r="AI363" s="11">
        <f t="shared" si="20"/>
        <v>1092000</v>
      </c>
      <c r="AJ363" s="11">
        <f t="shared" si="21"/>
        <v>1092000</v>
      </c>
      <c r="AK363" s="11">
        <f t="shared" si="22"/>
        <v>0</v>
      </c>
      <c r="AL363" s="11">
        <f t="shared" si="23"/>
        <v>0</v>
      </c>
    </row>
    <row r="364" spans="1:38">
      <c r="A364" t="s">
        <v>406</v>
      </c>
      <c r="B364" t="s">
        <v>356</v>
      </c>
      <c r="C364" t="s">
        <v>191</v>
      </c>
      <c r="D364" t="s">
        <v>281</v>
      </c>
      <c r="E364" t="s">
        <v>281</v>
      </c>
      <c r="F364" t="s">
        <v>288</v>
      </c>
      <c r="G364" t="s">
        <v>288</v>
      </c>
      <c r="H364" s="1">
        <v>1</v>
      </c>
      <c r="I364" t="s">
        <v>48</v>
      </c>
      <c r="J364" s="1">
        <v>33</v>
      </c>
      <c r="K364" s="1">
        <v>33</v>
      </c>
      <c r="L364" s="1">
        <v>3500</v>
      </c>
      <c r="M364" t="s">
        <v>41</v>
      </c>
      <c r="N364" s="1">
        <v>1565755</v>
      </c>
      <c r="O364" s="1">
        <v>1566713</v>
      </c>
      <c r="P364" s="1">
        <v>2772</v>
      </c>
      <c r="Q364" s="1">
        <v>398553</v>
      </c>
      <c r="R364" s="1">
        <v>398553</v>
      </c>
      <c r="S364" s="1">
        <v>2800</v>
      </c>
      <c r="T364" s="1">
        <v>1168160</v>
      </c>
      <c r="U364" s="1">
        <v>1276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0</v>
      </c>
      <c r="AF364" s="1">
        <v>0</v>
      </c>
      <c r="AG364" s="1">
        <v>398553</v>
      </c>
      <c r="AH364" s="1">
        <v>1496</v>
      </c>
      <c r="AI364" s="11">
        <f t="shared" si="20"/>
        <v>1092000</v>
      </c>
      <c r="AJ364" s="11">
        <f t="shared" si="21"/>
        <v>1092000</v>
      </c>
      <c r="AK364" s="11">
        <f t="shared" si="22"/>
        <v>0</v>
      </c>
      <c r="AL364" s="11">
        <f t="shared" si="23"/>
        <v>0</v>
      </c>
    </row>
    <row r="365" spans="1:38">
      <c r="A365" t="s">
        <v>406</v>
      </c>
      <c r="B365" t="s">
        <v>357</v>
      </c>
      <c r="C365" t="s">
        <v>358</v>
      </c>
      <c r="D365" t="s">
        <v>281</v>
      </c>
      <c r="E365" t="s">
        <v>282</v>
      </c>
      <c r="F365" t="s">
        <v>282</v>
      </c>
      <c r="G365" t="s">
        <v>359</v>
      </c>
      <c r="H365" s="1">
        <v>1</v>
      </c>
      <c r="I365" t="s">
        <v>48</v>
      </c>
      <c r="J365" s="1">
        <v>33</v>
      </c>
      <c r="K365" s="1">
        <v>33</v>
      </c>
      <c r="L365" s="1">
        <v>6400</v>
      </c>
      <c r="M365" t="s">
        <v>41</v>
      </c>
      <c r="N365" s="1">
        <v>1968337</v>
      </c>
      <c r="O365" s="1">
        <v>1973708</v>
      </c>
      <c r="P365" s="1">
        <v>4248</v>
      </c>
      <c r="Q365" s="1">
        <v>636077</v>
      </c>
      <c r="R365" s="1">
        <v>636077</v>
      </c>
      <c r="S365" s="1">
        <v>5120</v>
      </c>
      <c r="T365" s="1">
        <v>0</v>
      </c>
      <c r="U365" s="1">
        <v>0</v>
      </c>
      <c r="V365" s="1">
        <v>0</v>
      </c>
      <c r="W365" s="1">
        <v>0</v>
      </c>
      <c r="X365" s="1">
        <v>1337630.8600000001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0</v>
      </c>
      <c r="AG365" s="1">
        <v>636077.14</v>
      </c>
      <c r="AH365" s="1">
        <v>4248</v>
      </c>
      <c r="AI365" s="11">
        <f t="shared" si="20"/>
        <v>1996800</v>
      </c>
      <c r="AJ365" s="11">
        <f t="shared" si="21"/>
        <v>1996800</v>
      </c>
      <c r="AK365" s="11">
        <f t="shared" si="22"/>
        <v>0</v>
      </c>
      <c r="AL365" s="11">
        <f t="shared" si="23"/>
        <v>1337630.8600000001</v>
      </c>
    </row>
    <row r="366" spans="1:38">
      <c r="A366" t="s">
        <v>406</v>
      </c>
      <c r="B366" t="s">
        <v>360</v>
      </c>
      <c r="C366" t="s">
        <v>361</v>
      </c>
      <c r="D366" t="s">
        <v>281</v>
      </c>
      <c r="E366" t="s">
        <v>281</v>
      </c>
      <c r="F366" t="s">
        <v>288</v>
      </c>
      <c r="G366" t="s">
        <v>288</v>
      </c>
      <c r="H366" s="1">
        <v>1</v>
      </c>
      <c r="I366" t="s">
        <v>48</v>
      </c>
      <c r="J366" s="1">
        <v>33</v>
      </c>
      <c r="K366" s="1">
        <v>33</v>
      </c>
      <c r="L366" s="1">
        <v>7500</v>
      </c>
      <c r="M366" t="s">
        <v>41</v>
      </c>
      <c r="N366" s="1">
        <v>3535017</v>
      </c>
      <c r="O366" s="1">
        <v>3537368</v>
      </c>
      <c r="P366" s="1">
        <v>5766</v>
      </c>
      <c r="Q366" s="1">
        <v>1000332</v>
      </c>
      <c r="R366" s="1">
        <v>1000332</v>
      </c>
      <c r="S366" s="1">
        <v>6000</v>
      </c>
      <c r="T366" s="1">
        <v>2537036</v>
      </c>
      <c r="U366" s="1">
        <v>114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>
        <v>0</v>
      </c>
      <c r="AE366" s="1">
        <v>0</v>
      </c>
      <c r="AF366" s="1">
        <v>0</v>
      </c>
      <c r="AG366" s="1">
        <v>1000332</v>
      </c>
      <c r="AH366" s="1">
        <v>5652</v>
      </c>
      <c r="AI366" s="11">
        <f t="shared" si="20"/>
        <v>2340000</v>
      </c>
      <c r="AJ366" s="11">
        <f t="shared" si="21"/>
        <v>2340000</v>
      </c>
      <c r="AK366" s="11">
        <f t="shared" si="22"/>
        <v>0</v>
      </c>
      <c r="AL366" s="11">
        <f t="shared" si="23"/>
        <v>0</v>
      </c>
    </row>
    <row r="367" spans="1:38">
      <c r="A367" t="s">
        <v>406</v>
      </c>
      <c r="B367" t="s">
        <v>362</v>
      </c>
      <c r="C367" t="s">
        <v>363</v>
      </c>
      <c r="D367" t="s">
        <v>281</v>
      </c>
      <c r="E367" t="s">
        <v>281</v>
      </c>
      <c r="F367" t="s">
        <v>288</v>
      </c>
      <c r="G367" t="s">
        <v>288</v>
      </c>
      <c r="H367" s="1">
        <v>1</v>
      </c>
      <c r="I367" t="s">
        <v>48</v>
      </c>
      <c r="J367" s="1">
        <v>33</v>
      </c>
      <c r="K367" s="1">
        <v>33</v>
      </c>
      <c r="L367" s="1">
        <v>6000</v>
      </c>
      <c r="M367" t="s">
        <v>41</v>
      </c>
      <c r="N367" s="1">
        <v>3036676</v>
      </c>
      <c r="O367" s="1">
        <v>3161379</v>
      </c>
      <c r="P367" s="1">
        <v>5017.5</v>
      </c>
      <c r="Q367" s="1">
        <v>501872</v>
      </c>
      <c r="R367" s="1">
        <v>501872</v>
      </c>
      <c r="S367" s="1">
        <v>4800</v>
      </c>
      <c r="T367" s="1">
        <v>1510300</v>
      </c>
      <c r="U367" s="1">
        <v>41</v>
      </c>
      <c r="V367" s="1">
        <v>0</v>
      </c>
      <c r="W367" s="1">
        <v>0</v>
      </c>
      <c r="X367" s="1">
        <v>1149207</v>
      </c>
      <c r="Y367" s="1">
        <v>1714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</v>
      </c>
      <c r="AG367" s="1">
        <v>501872</v>
      </c>
      <c r="AH367" s="1">
        <v>3262.5</v>
      </c>
      <c r="AI367" s="11">
        <f t="shared" si="20"/>
        <v>1872000</v>
      </c>
      <c r="AJ367" s="11">
        <f t="shared" si="21"/>
        <v>1872000</v>
      </c>
      <c r="AK367" s="11">
        <f t="shared" si="22"/>
        <v>0</v>
      </c>
      <c r="AL367" s="11">
        <f t="shared" si="23"/>
        <v>1149207</v>
      </c>
    </row>
    <row r="368" spans="1:38">
      <c r="A368" t="s">
        <v>406</v>
      </c>
      <c r="B368" t="s">
        <v>364</v>
      </c>
      <c r="C368" t="s">
        <v>365</v>
      </c>
      <c r="D368" t="s">
        <v>281</v>
      </c>
      <c r="E368" t="s">
        <v>282</v>
      </c>
      <c r="F368" t="s">
        <v>291</v>
      </c>
      <c r="G368" t="s">
        <v>291</v>
      </c>
      <c r="H368" s="1">
        <v>1</v>
      </c>
      <c r="I368" t="s">
        <v>48</v>
      </c>
      <c r="J368" s="1">
        <v>33</v>
      </c>
      <c r="K368" s="1">
        <v>33</v>
      </c>
      <c r="L368" s="1">
        <v>1600</v>
      </c>
      <c r="M368" t="s">
        <v>41</v>
      </c>
      <c r="N368" s="1">
        <v>475980</v>
      </c>
      <c r="O368" s="1">
        <v>516087</v>
      </c>
      <c r="P368" s="1">
        <v>1027.5</v>
      </c>
      <c r="Q368" s="1">
        <v>204179</v>
      </c>
      <c r="R368" s="1">
        <v>204179</v>
      </c>
      <c r="S368" s="1">
        <v>1280</v>
      </c>
      <c r="T368" s="1">
        <v>311908</v>
      </c>
      <c r="U368" s="1">
        <v>49.5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>
        <v>0</v>
      </c>
      <c r="AE368" s="1">
        <v>0</v>
      </c>
      <c r="AF368" s="1">
        <v>0</v>
      </c>
      <c r="AG368" s="1">
        <v>204179</v>
      </c>
      <c r="AH368" s="1">
        <v>978</v>
      </c>
      <c r="AI368" s="11">
        <f t="shared" si="20"/>
        <v>499200</v>
      </c>
      <c r="AJ368" s="11">
        <f t="shared" si="21"/>
        <v>499200</v>
      </c>
      <c r="AK368" s="11">
        <f t="shared" si="22"/>
        <v>0</v>
      </c>
      <c r="AL368" s="11">
        <f t="shared" si="23"/>
        <v>0</v>
      </c>
    </row>
    <row r="369" spans="1:38">
      <c r="A369" t="s">
        <v>406</v>
      </c>
      <c r="B369" t="s">
        <v>366</v>
      </c>
      <c r="C369" t="s">
        <v>367</v>
      </c>
      <c r="D369" t="s">
        <v>281</v>
      </c>
      <c r="E369" t="s">
        <v>281</v>
      </c>
      <c r="F369" t="s">
        <v>288</v>
      </c>
      <c r="G369" t="s">
        <v>288</v>
      </c>
      <c r="H369" s="1">
        <v>1</v>
      </c>
      <c r="I369" t="s">
        <v>48</v>
      </c>
      <c r="J369" s="1">
        <v>33</v>
      </c>
      <c r="K369" s="1">
        <v>33</v>
      </c>
      <c r="L369" s="1">
        <v>6500</v>
      </c>
      <c r="M369" t="s">
        <v>41</v>
      </c>
      <c r="N369" s="1">
        <v>3308911</v>
      </c>
      <c r="O369" s="1">
        <v>3315222</v>
      </c>
      <c r="P369" s="1">
        <v>6048</v>
      </c>
      <c r="Q369" s="1">
        <v>1178975</v>
      </c>
      <c r="R369" s="1">
        <v>1178975</v>
      </c>
      <c r="S369" s="1">
        <v>6048</v>
      </c>
      <c r="T369" s="1">
        <v>2136247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0</v>
      </c>
      <c r="AE369" s="1">
        <v>0</v>
      </c>
      <c r="AF369" s="1">
        <v>0</v>
      </c>
      <c r="AG369" s="1">
        <v>1178975</v>
      </c>
      <c r="AH369" s="1">
        <v>6048</v>
      </c>
      <c r="AI369" s="11">
        <f t="shared" si="20"/>
        <v>2358720</v>
      </c>
      <c r="AJ369" s="11">
        <f t="shared" si="21"/>
        <v>2358720</v>
      </c>
      <c r="AK369" s="11">
        <f t="shared" si="22"/>
        <v>0</v>
      </c>
      <c r="AL369" s="11">
        <f t="shared" si="23"/>
        <v>0</v>
      </c>
    </row>
    <row r="370" spans="1:38">
      <c r="A370" t="s">
        <v>406</v>
      </c>
      <c r="B370" t="s">
        <v>368</v>
      </c>
      <c r="C370" t="s">
        <v>369</v>
      </c>
      <c r="D370" t="s">
        <v>281</v>
      </c>
      <c r="E370" t="s">
        <v>282</v>
      </c>
      <c r="F370" t="s">
        <v>291</v>
      </c>
      <c r="G370" t="s">
        <v>291</v>
      </c>
      <c r="H370" s="1">
        <v>1</v>
      </c>
      <c r="I370" t="s">
        <v>48</v>
      </c>
      <c r="J370" s="1">
        <v>33</v>
      </c>
      <c r="K370" s="1">
        <v>33</v>
      </c>
      <c r="L370" s="1">
        <v>4500</v>
      </c>
      <c r="M370" t="s">
        <v>41</v>
      </c>
      <c r="N370" s="1">
        <v>2660180</v>
      </c>
      <c r="O370" s="1">
        <v>2661930</v>
      </c>
      <c r="P370" s="1">
        <v>4371</v>
      </c>
      <c r="Q370" s="1">
        <v>2128181</v>
      </c>
      <c r="R370" s="1">
        <v>2128181</v>
      </c>
      <c r="S370" s="1">
        <v>4371</v>
      </c>
      <c r="T370" s="1">
        <v>533749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0</v>
      </c>
      <c r="AF370" s="1">
        <v>0</v>
      </c>
      <c r="AG370" s="1">
        <v>2128181</v>
      </c>
      <c r="AH370" s="1">
        <v>4371</v>
      </c>
      <c r="AI370" s="11">
        <f t="shared" si="20"/>
        <v>1704690</v>
      </c>
      <c r="AJ370" s="11">
        <f t="shared" si="21"/>
        <v>1704690</v>
      </c>
      <c r="AK370" s="11">
        <f t="shared" si="22"/>
        <v>0</v>
      </c>
      <c r="AL370" s="11">
        <f t="shared" si="23"/>
        <v>0</v>
      </c>
    </row>
    <row r="371" spans="1:38">
      <c r="A371" t="s">
        <v>406</v>
      </c>
      <c r="B371" t="s">
        <v>370</v>
      </c>
      <c r="C371" t="s">
        <v>371</v>
      </c>
      <c r="D371" t="s">
        <v>281</v>
      </c>
      <c r="E371" t="s">
        <v>281</v>
      </c>
      <c r="F371" t="s">
        <v>288</v>
      </c>
      <c r="G371" t="s">
        <v>288</v>
      </c>
      <c r="H371" s="1">
        <v>1</v>
      </c>
      <c r="I371" t="s">
        <v>48</v>
      </c>
      <c r="J371" s="1">
        <v>33</v>
      </c>
      <c r="K371" s="1">
        <v>33</v>
      </c>
      <c r="L371" s="1">
        <v>4500</v>
      </c>
      <c r="M371" t="s">
        <v>41</v>
      </c>
      <c r="N371" s="1">
        <v>1778986</v>
      </c>
      <c r="O371" s="1">
        <v>1788325</v>
      </c>
      <c r="P371" s="1">
        <v>3117</v>
      </c>
      <c r="Q371" s="1">
        <v>409736</v>
      </c>
      <c r="R371" s="1">
        <v>409736</v>
      </c>
      <c r="S371" s="1">
        <v>3600</v>
      </c>
      <c r="T371" s="1">
        <v>1378589</v>
      </c>
      <c r="U371" s="1">
        <v>114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>
        <v>0</v>
      </c>
      <c r="AE371" s="1">
        <v>0</v>
      </c>
      <c r="AF371" s="1">
        <v>0</v>
      </c>
      <c r="AG371" s="1">
        <v>409736</v>
      </c>
      <c r="AH371" s="1">
        <v>3003</v>
      </c>
      <c r="AI371" s="11">
        <f t="shared" si="20"/>
        <v>1404000</v>
      </c>
      <c r="AJ371" s="11">
        <f t="shared" si="21"/>
        <v>1404000</v>
      </c>
      <c r="AK371" s="11">
        <f t="shared" si="22"/>
        <v>0</v>
      </c>
      <c r="AL371" s="11">
        <f t="shared" si="23"/>
        <v>0</v>
      </c>
    </row>
    <row r="372" spans="1:38">
      <c r="A372" t="s">
        <v>406</v>
      </c>
      <c r="B372" t="s">
        <v>372</v>
      </c>
      <c r="C372" t="s">
        <v>373</v>
      </c>
      <c r="D372" t="s">
        <v>281</v>
      </c>
      <c r="E372" t="s">
        <v>282</v>
      </c>
      <c r="F372" t="s">
        <v>305</v>
      </c>
      <c r="G372" t="s">
        <v>306</v>
      </c>
      <c r="H372" s="1">
        <v>1</v>
      </c>
      <c r="I372" t="s">
        <v>48</v>
      </c>
      <c r="J372" s="1">
        <v>33</v>
      </c>
      <c r="K372" s="1">
        <v>33</v>
      </c>
      <c r="L372" s="1">
        <v>1550</v>
      </c>
      <c r="M372" t="s">
        <v>41</v>
      </c>
      <c r="N372" s="1">
        <v>556355</v>
      </c>
      <c r="O372" s="1">
        <v>563873</v>
      </c>
      <c r="P372" s="1">
        <v>1042.5</v>
      </c>
      <c r="Q372" s="1">
        <v>95007</v>
      </c>
      <c r="R372" s="1">
        <v>95007</v>
      </c>
      <c r="S372" s="1">
        <v>1240</v>
      </c>
      <c r="T372" s="1">
        <v>0</v>
      </c>
      <c r="U372" s="1">
        <v>0</v>
      </c>
      <c r="V372" s="1">
        <v>0</v>
      </c>
      <c r="W372" s="1">
        <v>0</v>
      </c>
      <c r="X372" s="1">
        <v>468865.73</v>
      </c>
      <c r="Y372" s="1">
        <v>651.15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0</v>
      </c>
      <c r="AF372" s="1">
        <v>0</v>
      </c>
      <c r="AG372" s="1">
        <v>95007.27</v>
      </c>
      <c r="AH372" s="1">
        <v>391.35</v>
      </c>
      <c r="AI372" s="11">
        <f t="shared" si="20"/>
        <v>483600</v>
      </c>
      <c r="AJ372" s="11">
        <f t="shared" si="21"/>
        <v>483600</v>
      </c>
      <c r="AK372" s="11">
        <f t="shared" si="22"/>
        <v>0</v>
      </c>
      <c r="AL372" s="11">
        <f t="shared" si="23"/>
        <v>468865.73</v>
      </c>
    </row>
    <row r="373" spans="1:38">
      <c r="A373" t="s">
        <v>406</v>
      </c>
      <c r="B373" t="s">
        <v>374</v>
      </c>
      <c r="C373" t="s">
        <v>317</v>
      </c>
      <c r="D373" t="s">
        <v>281</v>
      </c>
      <c r="E373" t="s">
        <v>281</v>
      </c>
      <c r="F373" t="s">
        <v>288</v>
      </c>
      <c r="G373" t="s">
        <v>288</v>
      </c>
      <c r="H373" s="1">
        <v>1</v>
      </c>
      <c r="I373" t="s">
        <v>48</v>
      </c>
      <c r="J373" s="1">
        <v>33</v>
      </c>
      <c r="K373" s="1">
        <v>33</v>
      </c>
      <c r="L373" s="1">
        <v>4050</v>
      </c>
      <c r="M373" t="s">
        <v>41</v>
      </c>
      <c r="N373" s="1">
        <v>1482701</v>
      </c>
      <c r="O373" s="1">
        <v>1549313</v>
      </c>
      <c r="P373" s="1">
        <v>3423</v>
      </c>
      <c r="Q373" s="1">
        <v>902008</v>
      </c>
      <c r="R373" s="1">
        <v>902008</v>
      </c>
      <c r="S373" s="1">
        <v>3240</v>
      </c>
      <c r="T373" s="1">
        <v>0</v>
      </c>
      <c r="U373" s="1">
        <v>0</v>
      </c>
      <c r="V373" s="1">
        <v>0</v>
      </c>
      <c r="W373" s="1">
        <v>0</v>
      </c>
      <c r="X373" s="1">
        <v>647305</v>
      </c>
      <c r="Y373" s="1">
        <v>414</v>
      </c>
      <c r="Z373" s="1">
        <v>0</v>
      </c>
      <c r="AA373" s="1">
        <v>0</v>
      </c>
      <c r="AB373" s="1">
        <v>0</v>
      </c>
      <c r="AC373" s="1">
        <v>0</v>
      </c>
      <c r="AD373" s="1">
        <v>0</v>
      </c>
      <c r="AE373" s="1">
        <v>0</v>
      </c>
      <c r="AF373" s="1">
        <v>0</v>
      </c>
      <c r="AG373" s="1">
        <v>902008</v>
      </c>
      <c r="AH373" s="1">
        <v>3009</v>
      </c>
      <c r="AI373" s="11">
        <f t="shared" si="20"/>
        <v>1263600</v>
      </c>
      <c r="AJ373" s="11">
        <f t="shared" si="21"/>
        <v>1263600</v>
      </c>
      <c r="AK373" s="11">
        <f t="shared" si="22"/>
        <v>0</v>
      </c>
      <c r="AL373" s="11">
        <f t="shared" si="23"/>
        <v>647305</v>
      </c>
    </row>
    <row r="374" spans="1:38">
      <c r="A374" t="s">
        <v>406</v>
      </c>
      <c r="B374" t="s">
        <v>375</v>
      </c>
      <c r="C374" t="s">
        <v>376</v>
      </c>
      <c r="D374" t="s">
        <v>377</v>
      </c>
      <c r="E374" t="s">
        <v>378</v>
      </c>
      <c r="F374" t="s">
        <v>378</v>
      </c>
      <c r="G374" t="s">
        <v>379</v>
      </c>
      <c r="H374" s="1">
        <v>1</v>
      </c>
      <c r="I374" t="s">
        <v>48</v>
      </c>
      <c r="J374" s="1">
        <v>132</v>
      </c>
      <c r="K374" s="1">
        <v>132</v>
      </c>
      <c r="L374" s="1">
        <v>25350</v>
      </c>
      <c r="M374" t="s">
        <v>41</v>
      </c>
      <c r="N374" s="1">
        <v>15455050</v>
      </c>
      <c r="O374" s="1">
        <v>15499800</v>
      </c>
      <c r="P374" s="1">
        <v>25200</v>
      </c>
      <c r="Q374" s="1">
        <v>3847122</v>
      </c>
      <c r="R374" s="1">
        <v>3847122</v>
      </c>
      <c r="S374" s="1">
        <v>25200</v>
      </c>
      <c r="T374" s="1">
        <v>11652678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>
        <v>0</v>
      </c>
      <c r="AE374" s="1">
        <v>0</v>
      </c>
      <c r="AF374" s="1">
        <v>0</v>
      </c>
      <c r="AG374" s="1">
        <v>3847122</v>
      </c>
      <c r="AH374" s="1">
        <v>25200</v>
      </c>
      <c r="AI374" s="11">
        <f t="shared" si="20"/>
        <v>9828000</v>
      </c>
      <c r="AJ374" s="11">
        <f t="shared" si="21"/>
        <v>9828000</v>
      </c>
      <c r="AK374" s="11">
        <f t="shared" si="22"/>
        <v>0</v>
      </c>
      <c r="AL374" s="11">
        <f t="shared" si="23"/>
        <v>0</v>
      </c>
    </row>
    <row r="375" spans="1:38">
      <c r="A375" t="s">
        <v>406</v>
      </c>
      <c r="B375" t="s">
        <v>380</v>
      </c>
      <c r="C375" t="s">
        <v>381</v>
      </c>
      <c r="D375" t="s">
        <v>377</v>
      </c>
      <c r="E375" t="s">
        <v>378</v>
      </c>
      <c r="F375" t="s">
        <v>382</v>
      </c>
      <c r="G375" t="s">
        <v>383</v>
      </c>
      <c r="H375" s="1">
        <v>1</v>
      </c>
      <c r="I375" t="s">
        <v>48</v>
      </c>
      <c r="J375" s="1">
        <v>132</v>
      </c>
      <c r="K375" s="1">
        <v>132</v>
      </c>
      <c r="L375" s="1">
        <v>5050</v>
      </c>
      <c r="M375" t="s">
        <v>53</v>
      </c>
      <c r="N375" s="1">
        <v>2086110</v>
      </c>
      <c r="O375" s="1">
        <v>2091400</v>
      </c>
      <c r="P375" s="1">
        <v>4644</v>
      </c>
      <c r="Q375" s="1">
        <v>1019029</v>
      </c>
      <c r="R375" s="1">
        <v>1019029</v>
      </c>
      <c r="S375" s="1">
        <v>4587.75</v>
      </c>
      <c r="T375" s="1">
        <v>1072371</v>
      </c>
      <c r="U375" s="1">
        <v>56.25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</v>
      </c>
      <c r="AG375" s="1">
        <v>1019029</v>
      </c>
      <c r="AH375" s="1">
        <v>4587.75</v>
      </c>
      <c r="AI375" s="11">
        <f t="shared" si="20"/>
        <v>1789222.5</v>
      </c>
      <c r="AJ375" s="11">
        <f t="shared" si="21"/>
        <v>1789222.5</v>
      </c>
      <c r="AK375" s="11">
        <f t="shared" si="22"/>
        <v>0</v>
      </c>
      <c r="AL375" s="11">
        <f t="shared" si="23"/>
        <v>0</v>
      </c>
    </row>
    <row r="376" spans="1:38">
      <c r="A376" t="s">
        <v>406</v>
      </c>
      <c r="B376" t="s">
        <v>384</v>
      </c>
      <c r="C376" t="s">
        <v>78</v>
      </c>
      <c r="D376" t="s">
        <v>385</v>
      </c>
      <c r="E376" t="s">
        <v>386</v>
      </c>
      <c r="F376" t="s">
        <v>386</v>
      </c>
      <c r="G376" t="s">
        <v>386</v>
      </c>
      <c r="H376" s="1">
        <v>1</v>
      </c>
      <c r="I376" t="s">
        <v>48</v>
      </c>
      <c r="J376" s="1">
        <v>132</v>
      </c>
      <c r="K376" s="1">
        <v>132</v>
      </c>
      <c r="L376" s="1">
        <v>20000</v>
      </c>
      <c r="M376" t="s">
        <v>41</v>
      </c>
      <c r="N376" s="1">
        <v>4110300</v>
      </c>
      <c r="O376" s="1">
        <v>4286700</v>
      </c>
      <c r="P376" s="1">
        <v>11043.7</v>
      </c>
      <c r="Q376" s="1">
        <v>1846664</v>
      </c>
      <c r="R376" s="1">
        <v>1846664</v>
      </c>
      <c r="S376" s="1">
        <v>16000</v>
      </c>
      <c r="T376" s="1">
        <v>0</v>
      </c>
      <c r="U376" s="1">
        <v>0</v>
      </c>
      <c r="V376" s="1">
        <v>0</v>
      </c>
      <c r="W376" s="1">
        <v>0</v>
      </c>
      <c r="X376" s="1">
        <v>626019.65</v>
      </c>
      <c r="Y376" s="1">
        <v>2951.56</v>
      </c>
      <c r="Z376" s="1">
        <v>1622376</v>
      </c>
      <c r="AA376" s="1">
        <v>1768.44</v>
      </c>
      <c r="AB376" s="1">
        <v>191640</v>
      </c>
      <c r="AC376" s="1">
        <v>197.08</v>
      </c>
      <c r="AD376" s="1">
        <v>0</v>
      </c>
      <c r="AE376" s="1">
        <v>0</v>
      </c>
      <c r="AF376" s="1">
        <v>0</v>
      </c>
      <c r="AG376" s="1">
        <v>1846664.35</v>
      </c>
      <c r="AH376" s="1">
        <v>6126.62</v>
      </c>
      <c r="AI376" s="11">
        <f t="shared" si="20"/>
        <v>6240000</v>
      </c>
      <c r="AJ376" s="11">
        <f t="shared" si="21"/>
        <v>6240000</v>
      </c>
      <c r="AK376" s="11">
        <f t="shared" si="22"/>
        <v>0</v>
      </c>
      <c r="AL376" s="11">
        <f t="shared" si="23"/>
        <v>2440035.65</v>
      </c>
    </row>
    <row r="377" spans="1:38">
      <c r="A377" t="s">
        <v>406</v>
      </c>
      <c r="B377" t="s">
        <v>387</v>
      </c>
      <c r="C377" t="s">
        <v>388</v>
      </c>
      <c r="D377" t="s">
        <v>389</v>
      </c>
      <c r="E377" t="s">
        <v>390</v>
      </c>
      <c r="F377" t="s">
        <v>390</v>
      </c>
      <c r="G377" t="s">
        <v>391</v>
      </c>
      <c r="H377" s="1">
        <v>1</v>
      </c>
      <c r="I377" t="s">
        <v>48</v>
      </c>
      <c r="J377" s="1">
        <v>132</v>
      </c>
      <c r="K377" s="1">
        <v>132</v>
      </c>
      <c r="L377" s="1">
        <v>17550</v>
      </c>
      <c r="M377" t="s">
        <v>41</v>
      </c>
      <c r="N377" s="1">
        <v>8518400</v>
      </c>
      <c r="O377" s="1">
        <v>8540100</v>
      </c>
      <c r="P377" s="1">
        <v>19353</v>
      </c>
      <c r="Q377" s="1">
        <v>3710960</v>
      </c>
      <c r="R377" s="1">
        <v>3710960</v>
      </c>
      <c r="S377" s="1">
        <v>15843</v>
      </c>
      <c r="T377" s="1">
        <v>0</v>
      </c>
      <c r="U377" s="1">
        <v>0</v>
      </c>
      <c r="V377" s="1">
        <v>0</v>
      </c>
      <c r="W377" s="1">
        <v>0</v>
      </c>
      <c r="X377" s="1">
        <v>4829140</v>
      </c>
      <c r="Y377" s="1">
        <v>5633.28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0</v>
      </c>
      <c r="AF377" s="1">
        <v>0</v>
      </c>
      <c r="AG377" s="1">
        <v>3710960</v>
      </c>
      <c r="AH377" s="1">
        <v>13719.72</v>
      </c>
      <c r="AI377" s="11">
        <f t="shared" si="20"/>
        <v>6178770</v>
      </c>
      <c r="AJ377" s="11">
        <f t="shared" si="21"/>
        <v>6178770</v>
      </c>
      <c r="AK377" s="11">
        <f t="shared" si="22"/>
        <v>0</v>
      </c>
      <c r="AL377" s="11">
        <f t="shared" si="23"/>
        <v>4829140</v>
      </c>
    </row>
    <row r="378" spans="1:38">
      <c r="A378" t="s">
        <v>406</v>
      </c>
      <c r="B378" t="s">
        <v>392</v>
      </c>
      <c r="C378" t="s">
        <v>393</v>
      </c>
      <c r="D378" t="s">
        <v>389</v>
      </c>
      <c r="E378" t="s">
        <v>389</v>
      </c>
      <c r="F378" t="s">
        <v>394</v>
      </c>
      <c r="G378" t="s">
        <v>394</v>
      </c>
      <c r="H378" s="1">
        <v>1</v>
      </c>
      <c r="I378" t="s">
        <v>48</v>
      </c>
      <c r="J378" s="1">
        <v>132</v>
      </c>
      <c r="K378" s="1">
        <v>132</v>
      </c>
      <c r="L378" s="1">
        <v>30999</v>
      </c>
      <c r="M378" t="s">
        <v>41</v>
      </c>
      <c r="N378" s="1">
        <v>14375100</v>
      </c>
      <c r="O378" s="1">
        <v>14435500</v>
      </c>
      <c r="P378" s="1">
        <v>28000</v>
      </c>
      <c r="Q378" s="1">
        <v>5238772</v>
      </c>
      <c r="R378" s="1">
        <v>5238772</v>
      </c>
      <c r="S378" s="1">
        <v>27920</v>
      </c>
      <c r="T378" s="1">
        <v>7234003</v>
      </c>
      <c r="U378" s="1">
        <v>40</v>
      </c>
      <c r="V378" s="1">
        <v>1962725</v>
      </c>
      <c r="W378" s="1">
        <v>40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5238772</v>
      </c>
      <c r="AH378" s="1">
        <v>27920</v>
      </c>
      <c r="AI378" s="11">
        <f t="shared" si="20"/>
        <v>10888800</v>
      </c>
      <c r="AJ378" s="11">
        <f t="shared" si="21"/>
        <v>10888800</v>
      </c>
      <c r="AK378" s="11">
        <f t="shared" si="22"/>
        <v>1962725</v>
      </c>
      <c r="AL378" s="11">
        <f t="shared" si="23"/>
        <v>0</v>
      </c>
    </row>
    <row r="379" spans="1:38">
      <c r="A379" t="s">
        <v>406</v>
      </c>
      <c r="B379" t="s">
        <v>395</v>
      </c>
      <c r="C379" t="s">
        <v>396</v>
      </c>
      <c r="D379" t="s">
        <v>389</v>
      </c>
      <c r="E379" t="s">
        <v>390</v>
      </c>
      <c r="F379" t="s">
        <v>390</v>
      </c>
      <c r="G379" t="s">
        <v>391</v>
      </c>
      <c r="H379" s="1">
        <v>1</v>
      </c>
      <c r="I379" t="s">
        <v>48</v>
      </c>
      <c r="J379" s="1">
        <v>132</v>
      </c>
      <c r="K379" s="1">
        <v>132</v>
      </c>
      <c r="L379" s="1">
        <v>13500</v>
      </c>
      <c r="M379" t="s">
        <v>41</v>
      </c>
      <c r="N379" s="1">
        <v>6250400</v>
      </c>
      <c r="O379" s="1">
        <v>6292200</v>
      </c>
      <c r="P379" s="1">
        <v>19125.8</v>
      </c>
      <c r="Q379" s="1">
        <v>3283249</v>
      </c>
      <c r="R379" s="1">
        <v>3283249</v>
      </c>
      <c r="S379" s="1">
        <v>16425.8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1208522</v>
      </c>
      <c r="AA379" s="1">
        <v>1560.84</v>
      </c>
      <c r="AB379" s="1">
        <v>1800429</v>
      </c>
      <c r="AC379" s="1">
        <v>2292.7399999999998</v>
      </c>
      <c r="AD379" s="1">
        <v>0</v>
      </c>
      <c r="AE379" s="1">
        <v>0</v>
      </c>
      <c r="AF379" s="1">
        <v>0</v>
      </c>
      <c r="AG379" s="1">
        <v>3283249</v>
      </c>
      <c r="AH379" s="1">
        <v>15272.22</v>
      </c>
      <c r="AI379" s="11">
        <f t="shared" si="20"/>
        <v>6406062</v>
      </c>
      <c r="AJ379" s="11">
        <f t="shared" si="21"/>
        <v>8688186</v>
      </c>
      <c r="AK379" s="11">
        <f t="shared" si="22"/>
        <v>0</v>
      </c>
      <c r="AL379" s="11">
        <f t="shared" si="23"/>
        <v>3008951</v>
      </c>
    </row>
    <row r="380" spans="1:38">
      <c r="A380" t="s">
        <v>406</v>
      </c>
      <c r="B380" t="s">
        <v>397</v>
      </c>
      <c r="C380" t="s">
        <v>398</v>
      </c>
      <c r="D380" t="s">
        <v>389</v>
      </c>
      <c r="E380" t="s">
        <v>390</v>
      </c>
      <c r="F380" t="s">
        <v>390</v>
      </c>
      <c r="G380" t="s">
        <v>391</v>
      </c>
      <c r="H380" s="1">
        <v>1</v>
      </c>
      <c r="I380" t="s">
        <v>48</v>
      </c>
      <c r="J380" s="1">
        <v>132</v>
      </c>
      <c r="K380" s="1">
        <v>132</v>
      </c>
      <c r="L380" s="1">
        <v>32000</v>
      </c>
      <c r="M380" t="s">
        <v>41</v>
      </c>
      <c r="N380" s="1">
        <v>12722900</v>
      </c>
      <c r="O380" s="1">
        <v>12821900</v>
      </c>
      <c r="P380" s="1">
        <v>31667</v>
      </c>
      <c r="Q380" s="1">
        <v>6108484</v>
      </c>
      <c r="R380" s="1">
        <v>6108484</v>
      </c>
      <c r="S380" s="1">
        <v>25600</v>
      </c>
      <c r="T380" s="1">
        <v>1616118</v>
      </c>
      <c r="U380" s="1">
        <v>0</v>
      </c>
      <c r="V380" s="1">
        <v>0</v>
      </c>
      <c r="W380" s="1">
        <v>0</v>
      </c>
      <c r="X380" s="1">
        <v>5097298</v>
      </c>
      <c r="Y380" s="1">
        <v>6350.58</v>
      </c>
      <c r="Z380" s="1">
        <v>0</v>
      </c>
      <c r="AA380" s="1">
        <v>0</v>
      </c>
      <c r="AB380" s="1">
        <v>0</v>
      </c>
      <c r="AC380" s="1">
        <v>0</v>
      </c>
      <c r="AD380" s="1">
        <v>0</v>
      </c>
      <c r="AE380" s="1">
        <v>0</v>
      </c>
      <c r="AF380" s="1">
        <v>0</v>
      </c>
      <c r="AG380" s="1">
        <v>6108484</v>
      </c>
      <c r="AH380" s="1">
        <v>25316.42</v>
      </c>
      <c r="AI380" s="11">
        <f t="shared" si="20"/>
        <v>9984000</v>
      </c>
      <c r="AJ380" s="11">
        <f t="shared" si="21"/>
        <v>9984000</v>
      </c>
      <c r="AK380" s="11">
        <f t="shared" si="22"/>
        <v>0</v>
      </c>
      <c r="AL380" s="11">
        <f t="shared" si="23"/>
        <v>5097298</v>
      </c>
    </row>
    <row r="381" spans="1:38">
      <c r="A381" t="s">
        <v>406</v>
      </c>
      <c r="B381" t="s">
        <v>399</v>
      </c>
      <c r="C381" t="s">
        <v>400</v>
      </c>
      <c r="D381" t="s">
        <v>401</v>
      </c>
      <c r="E381" t="s">
        <v>402</v>
      </c>
      <c r="F381" t="s">
        <v>402</v>
      </c>
      <c r="G381" t="s">
        <v>403</v>
      </c>
      <c r="H381" s="1">
        <v>1</v>
      </c>
      <c r="I381" t="s">
        <v>48</v>
      </c>
      <c r="J381" s="1">
        <v>132</v>
      </c>
      <c r="K381" s="1">
        <v>132</v>
      </c>
      <c r="L381" s="1">
        <v>15500</v>
      </c>
      <c r="M381" t="s">
        <v>41</v>
      </c>
      <c r="N381" s="1">
        <v>7706740</v>
      </c>
      <c r="O381" s="1">
        <v>7716880</v>
      </c>
      <c r="P381" s="1">
        <v>12978</v>
      </c>
      <c r="Q381" s="1">
        <v>2886931</v>
      </c>
      <c r="R381" s="1">
        <v>2886931</v>
      </c>
      <c r="S381" s="1">
        <v>12400</v>
      </c>
      <c r="T381" s="1">
        <v>3436675</v>
      </c>
      <c r="U381" s="1">
        <v>18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1393274</v>
      </c>
      <c r="AC381" s="1">
        <v>1831.69</v>
      </c>
      <c r="AD381" s="1">
        <v>0</v>
      </c>
      <c r="AE381" s="1">
        <v>0</v>
      </c>
      <c r="AF381" s="1">
        <v>0</v>
      </c>
      <c r="AG381" s="1">
        <v>2886931</v>
      </c>
      <c r="AH381" s="1">
        <v>11128.31</v>
      </c>
      <c r="AI381" s="11">
        <f t="shared" si="20"/>
        <v>4836000</v>
      </c>
      <c r="AJ381" s="11">
        <f t="shared" si="21"/>
        <v>4836000</v>
      </c>
      <c r="AK381" s="11">
        <f t="shared" si="22"/>
        <v>0</v>
      </c>
      <c r="AL381" s="11">
        <f t="shared" si="23"/>
        <v>1393274</v>
      </c>
    </row>
    <row r="382" spans="1:38">
      <c r="A382" t="s">
        <v>409</v>
      </c>
      <c r="B382" t="s">
        <v>42</v>
      </c>
      <c r="C382" t="s">
        <v>43</v>
      </c>
      <c r="D382" t="s">
        <v>37</v>
      </c>
      <c r="E382" t="s">
        <v>37</v>
      </c>
      <c r="F382" t="s">
        <v>38</v>
      </c>
      <c r="G382" t="s">
        <v>38</v>
      </c>
      <c r="H382" s="1">
        <v>2</v>
      </c>
      <c r="I382" t="s">
        <v>40</v>
      </c>
      <c r="J382" s="1">
        <v>33</v>
      </c>
      <c r="K382" s="1">
        <v>33</v>
      </c>
      <c r="L382" s="1">
        <v>4100</v>
      </c>
      <c r="M382" t="s">
        <v>41</v>
      </c>
      <c r="N382" s="1">
        <v>1089686</v>
      </c>
      <c r="O382" s="1">
        <v>1095818</v>
      </c>
      <c r="P382" s="1">
        <v>3261</v>
      </c>
      <c r="Q382" s="1">
        <v>698323</v>
      </c>
      <c r="R382" s="1">
        <v>698323</v>
      </c>
      <c r="S382" s="1">
        <v>3280</v>
      </c>
      <c r="T382" s="1">
        <v>0</v>
      </c>
      <c r="U382" s="1">
        <v>0</v>
      </c>
      <c r="V382" s="1">
        <v>0</v>
      </c>
      <c r="W382" s="1">
        <v>0</v>
      </c>
      <c r="X382" s="1">
        <v>397495</v>
      </c>
      <c r="Y382" s="1">
        <v>683.42</v>
      </c>
      <c r="Z382" s="1">
        <v>0</v>
      </c>
      <c r="AA382" s="1">
        <v>0</v>
      </c>
      <c r="AB382" s="1">
        <v>0</v>
      </c>
      <c r="AC382" s="1">
        <v>0</v>
      </c>
      <c r="AD382" s="1">
        <v>0</v>
      </c>
      <c r="AE382" s="1">
        <v>0</v>
      </c>
      <c r="AF382" s="1">
        <v>0</v>
      </c>
      <c r="AG382" s="1">
        <v>698323</v>
      </c>
      <c r="AH382" s="1">
        <v>2577.58</v>
      </c>
      <c r="AI382" s="11">
        <f t="shared" si="20"/>
        <v>1279200</v>
      </c>
      <c r="AJ382" s="11">
        <f t="shared" si="21"/>
        <v>1279200</v>
      </c>
      <c r="AK382" s="11">
        <f t="shared" si="22"/>
        <v>0</v>
      </c>
      <c r="AL382" s="11">
        <f t="shared" si="23"/>
        <v>397495</v>
      </c>
    </row>
    <row r="383" spans="1:38">
      <c r="A383" t="s">
        <v>409</v>
      </c>
      <c r="B383" t="s">
        <v>44</v>
      </c>
      <c r="C383" t="s">
        <v>45</v>
      </c>
      <c r="D383" t="s">
        <v>37</v>
      </c>
      <c r="E383" t="s">
        <v>46</v>
      </c>
      <c r="F383" t="s">
        <v>47</v>
      </c>
      <c r="G383" t="s">
        <v>47</v>
      </c>
      <c r="H383" s="1">
        <v>1</v>
      </c>
      <c r="I383" t="s">
        <v>48</v>
      </c>
      <c r="J383" s="1">
        <v>33</v>
      </c>
      <c r="K383" s="1">
        <v>33</v>
      </c>
      <c r="L383" s="1">
        <v>9250</v>
      </c>
      <c r="M383" t="s">
        <v>41</v>
      </c>
      <c r="N383" s="1">
        <v>5405265</v>
      </c>
      <c r="O383" s="1">
        <v>5456594</v>
      </c>
      <c r="P383" s="1">
        <v>8286</v>
      </c>
      <c r="Q383" s="1">
        <v>1822146</v>
      </c>
      <c r="R383" s="1">
        <v>1822146</v>
      </c>
      <c r="S383" s="1">
        <v>7872</v>
      </c>
      <c r="T383" s="1">
        <v>3353725</v>
      </c>
      <c r="U383" s="1">
        <v>42</v>
      </c>
      <c r="V383" s="1">
        <v>0</v>
      </c>
      <c r="W383" s="1">
        <v>0</v>
      </c>
      <c r="X383" s="1">
        <v>280723</v>
      </c>
      <c r="Y383" s="1">
        <v>372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1822146</v>
      </c>
      <c r="AH383" s="1">
        <v>7872</v>
      </c>
      <c r="AI383" s="11">
        <f t="shared" si="20"/>
        <v>3070080</v>
      </c>
      <c r="AJ383" s="11">
        <f t="shared" si="21"/>
        <v>3070080</v>
      </c>
      <c r="AK383" s="11">
        <f t="shared" si="22"/>
        <v>0</v>
      </c>
      <c r="AL383" s="11">
        <f t="shared" si="23"/>
        <v>280723</v>
      </c>
    </row>
    <row r="384" spans="1:38">
      <c r="A384" t="s">
        <v>409</v>
      </c>
      <c r="B384" t="s">
        <v>49</v>
      </c>
      <c r="C384" t="s">
        <v>50</v>
      </c>
      <c r="D384" t="s">
        <v>37</v>
      </c>
      <c r="E384" t="s">
        <v>37</v>
      </c>
      <c r="F384" t="s">
        <v>37</v>
      </c>
      <c r="G384" t="s">
        <v>37</v>
      </c>
      <c r="H384" s="1">
        <v>2</v>
      </c>
      <c r="I384" t="s">
        <v>40</v>
      </c>
      <c r="J384" s="1">
        <v>33</v>
      </c>
      <c r="K384" s="1">
        <v>33</v>
      </c>
      <c r="L384" s="1">
        <v>1501</v>
      </c>
      <c r="M384" t="s">
        <v>41</v>
      </c>
      <c r="N384" s="1">
        <v>507917</v>
      </c>
      <c r="O384" s="1">
        <v>509238</v>
      </c>
      <c r="P384" s="1">
        <v>1132.5</v>
      </c>
      <c r="Q384" s="1">
        <v>180730</v>
      </c>
      <c r="R384" s="1">
        <v>180730</v>
      </c>
      <c r="S384" s="1">
        <v>1200.8</v>
      </c>
      <c r="T384" s="1">
        <v>0</v>
      </c>
      <c r="U384" s="1">
        <v>0</v>
      </c>
      <c r="V384" s="1">
        <v>0</v>
      </c>
      <c r="W384" s="1">
        <v>0</v>
      </c>
      <c r="X384" s="1">
        <v>328508</v>
      </c>
      <c r="Y384" s="1">
        <v>451.3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>
        <v>180730</v>
      </c>
      <c r="AH384" s="1">
        <v>681.2</v>
      </c>
      <c r="AI384" s="11">
        <f t="shared" si="20"/>
        <v>468312</v>
      </c>
      <c r="AJ384" s="11">
        <f t="shared" si="21"/>
        <v>468312</v>
      </c>
      <c r="AK384" s="11">
        <f t="shared" si="22"/>
        <v>0</v>
      </c>
      <c r="AL384" s="11">
        <f t="shared" si="23"/>
        <v>328508</v>
      </c>
    </row>
    <row r="385" spans="1:38">
      <c r="A385" t="s">
        <v>409</v>
      </c>
      <c r="B385" t="s">
        <v>51</v>
      </c>
      <c r="C385" t="s">
        <v>52</v>
      </c>
      <c r="D385" t="s">
        <v>37</v>
      </c>
      <c r="E385" t="s">
        <v>37</v>
      </c>
      <c r="F385" t="s">
        <v>38</v>
      </c>
      <c r="G385" t="s">
        <v>38</v>
      </c>
      <c r="H385" s="1">
        <v>1</v>
      </c>
      <c r="I385" t="s">
        <v>48</v>
      </c>
      <c r="J385" s="1">
        <v>33</v>
      </c>
      <c r="K385" s="1">
        <v>33</v>
      </c>
      <c r="L385" s="1">
        <v>6000</v>
      </c>
      <c r="M385" t="s">
        <v>41</v>
      </c>
      <c r="N385" s="1">
        <v>2425592</v>
      </c>
      <c r="O385" s="1">
        <v>2430389</v>
      </c>
      <c r="P385" s="1">
        <v>3762</v>
      </c>
      <c r="Q385" s="1">
        <v>1620437</v>
      </c>
      <c r="R385" s="1">
        <v>1620437</v>
      </c>
      <c r="S385" s="1">
        <v>4800</v>
      </c>
      <c r="T385" s="1">
        <v>0</v>
      </c>
      <c r="U385" s="1">
        <v>0</v>
      </c>
      <c r="V385" s="1">
        <v>0</v>
      </c>
      <c r="W385" s="1">
        <v>0</v>
      </c>
      <c r="X385" s="1">
        <v>809952</v>
      </c>
      <c r="Y385" s="1">
        <v>564.54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1620437</v>
      </c>
      <c r="AH385" s="1">
        <v>3197.46</v>
      </c>
      <c r="AI385" s="11">
        <f t="shared" si="20"/>
        <v>1872000</v>
      </c>
      <c r="AJ385" s="11">
        <f t="shared" si="21"/>
        <v>1872000</v>
      </c>
      <c r="AK385" s="11">
        <f t="shared" si="22"/>
        <v>0</v>
      </c>
      <c r="AL385" s="11">
        <f t="shared" si="23"/>
        <v>809952</v>
      </c>
    </row>
    <row r="386" spans="1:38">
      <c r="A386" t="s">
        <v>409</v>
      </c>
      <c r="B386" t="s">
        <v>54</v>
      </c>
      <c r="C386" t="s">
        <v>55</v>
      </c>
      <c r="D386" t="s">
        <v>37</v>
      </c>
      <c r="E386" t="s">
        <v>37</v>
      </c>
      <c r="F386" t="s">
        <v>38</v>
      </c>
      <c r="G386" t="s">
        <v>39</v>
      </c>
      <c r="H386" s="1">
        <v>1</v>
      </c>
      <c r="I386" t="s">
        <v>48</v>
      </c>
      <c r="J386" s="1">
        <v>33</v>
      </c>
      <c r="K386" s="1">
        <v>33</v>
      </c>
      <c r="L386" s="1">
        <v>2000</v>
      </c>
      <c r="M386" t="s">
        <v>41</v>
      </c>
      <c r="N386" s="1">
        <v>307958</v>
      </c>
      <c r="O386" s="1">
        <v>308075</v>
      </c>
      <c r="P386" s="1">
        <v>621</v>
      </c>
      <c r="Q386" s="1">
        <v>80000</v>
      </c>
      <c r="R386" s="1">
        <v>80000</v>
      </c>
      <c r="S386" s="1">
        <v>1600</v>
      </c>
      <c r="T386" s="1">
        <v>0</v>
      </c>
      <c r="U386" s="1">
        <v>0</v>
      </c>
      <c r="V386" s="1">
        <v>0</v>
      </c>
      <c r="W386" s="1">
        <v>0</v>
      </c>
      <c r="X386" s="1">
        <v>307501.08</v>
      </c>
      <c r="Y386" s="1">
        <v>621</v>
      </c>
      <c r="Z386" s="1">
        <v>0</v>
      </c>
      <c r="AA386" s="1">
        <v>0</v>
      </c>
      <c r="AB386" s="1">
        <v>0</v>
      </c>
      <c r="AC386" s="1">
        <v>0</v>
      </c>
      <c r="AD386" s="1">
        <v>0</v>
      </c>
      <c r="AE386" s="1">
        <v>0</v>
      </c>
      <c r="AF386" s="1">
        <v>0</v>
      </c>
      <c r="AG386" s="1">
        <v>573.91999999999996</v>
      </c>
      <c r="AH386" s="1">
        <v>0</v>
      </c>
      <c r="AI386" s="11">
        <f t="shared" si="20"/>
        <v>624000</v>
      </c>
      <c r="AJ386" s="11">
        <f t="shared" si="21"/>
        <v>624000</v>
      </c>
      <c r="AK386" s="11">
        <f t="shared" si="22"/>
        <v>0</v>
      </c>
      <c r="AL386" s="11">
        <f t="shared" si="23"/>
        <v>307501.08</v>
      </c>
    </row>
    <row r="387" spans="1:38">
      <c r="A387" t="s">
        <v>409</v>
      </c>
      <c r="B387" t="s">
        <v>56</v>
      </c>
      <c r="C387" t="s">
        <v>57</v>
      </c>
      <c r="D387" t="s">
        <v>37</v>
      </c>
      <c r="E387" t="s">
        <v>37</v>
      </c>
      <c r="F387" t="s">
        <v>38</v>
      </c>
      <c r="G387" t="s">
        <v>39</v>
      </c>
      <c r="H387" s="1">
        <v>1</v>
      </c>
      <c r="I387" t="s">
        <v>48</v>
      </c>
      <c r="J387" s="1">
        <v>33</v>
      </c>
      <c r="K387" s="1">
        <v>33</v>
      </c>
      <c r="L387" s="1">
        <v>2000</v>
      </c>
      <c r="M387" t="s">
        <v>41</v>
      </c>
      <c r="N387" s="1">
        <v>334382</v>
      </c>
      <c r="O387" s="1">
        <v>335209</v>
      </c>
      <c r="P387" s="1">
        <v>712.5</v>
      </c>
      <c r="Q387" s="1">
        <v>113297</v>
      </c>
      <c r="R387" s="1">
        <v>113297</v>
      </c>
      <c r="S387" s="1">
        <v>1600</v>
      </c>
      <c r="T387" s="1">
        <v>0</v>
      </c>
      <c r="U387" s="1">
        <v>0</v>
      </c>
      <c r="V387" s="1">
        <v>0</v>
      </c>
      <c r="W387" s="1">
        <v>0</v>
      </c>
      <c r="X387" s="1">
        <v>221912</v>
      </c>
      <c r="Y387" s="1">
        <v>303.98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1">
        <v>113297</v>
      </c>
      <c r="AH387" s="1">
        <v>408.52</v>
      </c>
      <c r="AI387" s="11">
        <f t="shared" ref="AI387:AI450" si="24">S387*390</f>
        <v>624000</v>
      </c>
      <c r="AJ387" s="11">
        <f t="shared" ref="AJ387:AJ450" si="25">IF(S387&lt;L387,S387*390,S387*390+(S387-L387)*2*390)</f>
        <v>624000</v>
      </c>
      <c r="AK387" s="11">
        <f t="shared" ref="AK387:AK450" si="26">V387</f>
        <v>0</v>
      </c>
      <c r="AL387" s="11">
        <f t="shared" ref="AL387:AL450" si="27">SUM(X387,Z387,AB387)</f>
        <v>221912</v>
      </c>
    </row>
    <row r="388" spans="1:38">
      <c r="A388" t="s">
        <v>409</v>
      </c>
      <c r="B388" t="s">
        <v>58</v>
      </c>
      <c r="C388" t="s">
        <v>57</v>
      </c>
      <c r="D388" t="s">
        <v>37</v>
      </c>
      <c r="E388" t="s">
        <v>37</v>
      </c>
      <c r="F388" t="s">
        <v>38</v>
      </c>
      <c r="G388" t="s">
        <v>39</v>
      </c>
      <c r="H388" s="1">
        <v>2</v>
      </c>
      <c r="I388" t="s">
        <v>40</v>
      </c>
      <c r="J388" s="1">
        <v>11</v>
      </c>
      <c r="K388" s="1">
        <v>33</v>
      </c>
      <c r="L388" s="1">
        <v>1500</v>
      </c>
      <c r="M388" t="s">
        <v>41</v>
      </c>
      <c r="N388" s="1">
        <v>71434</v>
      </c>
      <c r="O388" s="1">
        <v>71581</v>
      </c>
      <c r="P388" s="1">
        <v>472.5</v>
      </c>
      <c r="Q388" s="1">
        <v>33749</v>
      </c>
      <c r="R388" s="1">
        <v>33749</v>
      </c>
      <c r="S388" s="1">
        <v>1200</v>
      </c>
      <c r="T388" s="1">
        <v>0</v>
      </c>
      <c r="U388" s="1">
        <v>0</v>
      </c>
      <c r="V388" s="1">
        <v>0</v>
      </c>
      <c r="W388" s="1">
        <v>0</v>
      </c>
      <c r="X388" s="1">
        <v>37832</v>
      </c>
      <c r="Y388" s="1">
        <v>51.22</v>
      </c>
      <c r="Z388" s="1">
        <v>0</v>
      </c>
      <c r="AA388" s="1">
        <v>0</v>
      </c>
      <c r="AB388" s="1">
        <v>0</v>
      </c>
      <c r="AC388" s="1">
        <v>0</v>
      </c>
      <c r="AD388" s="1">
        <v>0</v>
      </c>
      <c r="AE388" s="1">
        <v>0</v>
      </c>
      <c r="AF388" s="1">
        <v>0</v>
      </c>
      <c r="AG388" s="1">
        <v>33749</v>
      </c>
      <c r="AH388" s="1">
        <v>421.28</v>
      </c>
      <c r="AI388" s="11">
        <f t="shared" si="24"/>
        <v>468000</v>
      </c>
      <c r="AJ388" s="11">
        <f t="shared" si="25"/>
        <v>468000</v>
      </c>
      <c r="AK388" s="11">
        <f t="shared" si="26"/>
        <v>0</v>
      </c>
      <c r="AL388" s="11">
        <f t="shared" si="27"/>
        <v>37832</v>
      </c>
    </row>
    <row r="389" spans="1:38">
      <c r="A389" t="s">
        <v>409</v>
      </c>
      <c r="B389" t="s">
        <v>59</v>
      </c>
      <c r="C389" t="s">
        <v>60</v>
      </c>
      <c r="D389" t="s">
        <v>61</v>
      </c>
      <c r="E389" t="s">
        <v>62</v>
      </c>
      <c r="F389" t="s">
        <v>62</v>
      </c>
      <c r="G389" t="s">
        <v>62</v>
      </c>
      <c r="H389" s="1">
        <v>1</v>
      </c>
      <c r="I389" t="s">
        <v>48</v>
      </c>
      <c r="J389" s="1">
        <v>33</v>
      </c>
      <c r="K389" s="1">
        <v>33</v>
      </c>
      <c r="L389" s="1">
        <v>1800</v>
      </c>
      <c r="M389" t="s">
        <v>41</v>
      </c>
      <c r="N389" s="1">
        <v>98770</v>
      </c>
      <c r="O389" s="1">
        <v>99126</v>
      </c>
      <c r="P389" s="1">
        <v>420</v>
      </c>
      <c r="Q389" s="1">
        <v>72000</v>
      </c>
      <c r="R389" s="1">
        <v>72000</v>
      </c>
      <c r="S389" s="1">
        <v>1440</v>
      </c>
      <c r="T389" s="1">
        <v>0</v>
      </c>
      <c r="U389" s="1">
        <v>0</v>
      </c>
      <c r="V389" s="1">
        <v>0</v>
      </c>
      <c r="W389" s="1">
        <v>0</v>
      </c>
      <c r="X389" s="1">
        <v>68401</v>
      </c>
      <c r="Y389" s="1">
        <v>92.69</v>
      </c>
      <c r="Z389" s="1">
        <v>0</v>
      </c>
      <c r="AA389" s="1">
        <v>0</v>
      </c>
      <c r="AB389" s="1">
        <v>0</v>
      </c>
      <c r="AC389" s="1">
        <v>0</v>
      </c>
      <c r="AD389" s="1">
        <v>0</v>
      </c>
      <c r="AE389" s="1">
        <v>0</v>
      </c>
      <c r="AF389" s="1">
        <v>0</v>
      </c>
      <c r="AG389" s="1">
        <v>30725</v>
      </c>
      <c r="AH389" s="1">
        <v>327.31</v>
      </c>
      <c r="AI389" s="11">
        <f t="shared" si="24"/>
        <v>561600</v>
      </c>
      <c r="AJ389" s="11">
        <f t="shared" si="25"/>
        <v>561600</v>
      </c>
      <c r="AK389" s="11">
        <f t="shared" si="26"/>
        <v>0</v>
      </c>
      <c r="AL389" s="11">
        <f t="shared" si="27"/>
        <v>68401</v>
      </c>
    </row>
    <row r="390" spans="1:38">
      <c r="A390" t="s">
        <v>409</v>
      </c>
      <c r="B390" t="s">
        <v>63</v>
      </c>
      <c r="C390" t="s">
        <v>64</v>
      </c>
      <c r="D390" t="s">
        <v>61</v>
      </c>
      <c r="E390" t="s">
        <v>65</v>
      </c>
      <c r="F390" t="s">
        <v>65</v>
      </c>
      <c r="G390" t="s">
        <v>65</v>
      </c>
      <c r="H390" s="1">
        <v>1</v>
      </c>
      <c r="I390" t="s">
        <v>48</v>
      </c>
      <c r="J390" s="1">
        <v>33</v>
      </c>
      <c r="K390" s="1">
        <v>33</v>
      </c>
      <c r="L390" s="1">
        <v>1700</v>
      </c>
      <c r="M390" t="s">
        <v>41</v>
      </c>
      <c r="N390" s="1">
        <v>405611</v>
      </c>
      <c r="O390" s="1">
        <v>407602</v>
      </c>
      <c r="P390" s="1">
        <v>973.38</v>
      </c>
      <c r="Q390" s="1">
        <v>88996</v>
      </c>
      <c r="R390" s="1">
        <v>88996</v>
      </c>
      <c r="S390" s="1">
        <v>1360</v>
      </c>
      <c r="T390" s="1">
        <v>0</v>
      </c>
      <c r="U390" s="1">
        <v>0</v>
      </c>
      <c r="V390" s="1">
        <v>0</v>
      </c>
      <c r="W390" s="1">
        <v>0</v>
      </c>
      <c r="X390" s="1">
        <v>318605.94</v>
      </c>
      <c r="Y390" s="1">
        <v>244.76</v>
      </c>
      <c r="Z390" s="1">
        <v>0</v>
      </c>
      <c r="AA390" s="1">
        <v>0</v>
      </c>
      <c r="AB390" s="1">
        <v>0</v>
      </c>
      <c r="AC390" s="1">
        <v>0</v>
      </c>
      <c r="AD390" s="1">
        <v>0</v>
      </c>
      <c r="AE390" s="1">
        <v>0</v>
      </c>
      <c r="AF390" s="1">
        <v>0</v>
      </c>
      <c r="AG390" s="1">
        <v>88996.06</v>
      </c>
      <c r="AH390" s="1">
        <v>728.62</v>
      </c>
      <c r="AI390" s="11">
        <f t="shared" si="24"/>
        <v>530400</v>
      </c>
      <c r="AJ390" s="11">
        <f t="shared" si="25"/>
        <v>530400</v>
      </c>
      <c r="AK390" s="11">
        <f t="shared" si="26"/>
        <v>0</v>
      </c>
      <c r="AL390" s="11">
        <f t="shared" si="27"/>
        <v>318605.94</v>
      </c>
    </row>
    <row r="391" spans="1:38">
      <c r="A391" t="s">
        <v>409</v>
      </c>
      <c r="B391" t="s">
        <v>66</v>
      </c>
      <c r="C391" t="s">
        <v>67</v>
      </c>
      <c r="D391" t="s">
        <v>61</v>
      </c>
      <c r="E391" t="s">
        <v>65</v>
      </c>
      <c r="F391" t="s">
        <v>65</v>
      </c>
      <c r="G391" t="s">
        <v>65</v>
      </c>
      <c r="H391" s="1">
        <v>1</v>
      </c>
      <c r="I391" t="s">
        <v>48</v>
      </c>
      <c r="J391" s="1">
        <v>132</v>
      </c>
      <c r="K391" s="1">
        <v>132</v>
      </c>
      <c r="L391" s="1">
        <v>11000</v>
      </c>
      <c r="M391" t="s">
        <v>68</v>
      </c>
      <c r="N391" s="1">
        <v>2502200</v>
      </c>
      <c r="O391" s="1">
        <v>2515700</v>
      </c>
      <c r="P391" s="1">
        <v>7681.24</v>
      </c>
      <c r="Q391" s="1">
        <v>1719089</v>
      </c>
      <c r="R391" s="1">
        <v>1719089</v>
      </c>
      <c r="S391" s="1">
        <v>8800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182542</v>
      </c>
      <c r="AA391" s="1">
        <v>240.05</v>
      </c>
      <c r="AB391" s="1">
        <v>614069</v>
      </c>
      <c r="AC391" s="1">
        <v>861.37</v>
      </c>
      <c r="AD391" s="1">
        <v>0</v>
      </c>
      <c r="AE391" s="1">
        <v>0</v>
      </c>
      <c r="AF391" s="1">
        <v>0</v>
      </c>
      <c r="AG391" s="1">
        <v>1719089</v>
      </c>
      <c r="AH391" s="1">
        <v>6579.82</v>
      </c>
      <c r="AI391" s="11">
        <f t="shared" si="24"/>
        <v>3432000</v>
      </c>
      <c r="AJ391" s="11">
        <f t="shared" si="25"/>
        <v>3432000</v>
      </c>
      <c r="AK391" s="11">
        <f t="shared" si="26"/>
        <v>0</v>
      </c>
      <c r="AL391" s="11">
        <f t="shared" si="27"/>
        <v>796611</v>
      </c>
    </row>
    <row r="392" spans="1:38">
      <c r="A392" t="s">
        <v>409</v>
      </c>
      <c r="B392" t="s">
        <v>71</v>
      </c>
      <c r="C392" t="s">
        <v>72</v>
      </c>
      <c r="D392" t="s">
        <v>61</v>
      </c>
      <c r="E392" t="s">
        <v>62</v>
      </c>
      <c r="F392" t="s">
        <v>73</v>
      </c>
      <c r="G392" t="s">
        <v>74</v>
      </c>
      <c r="H392" s="1">
        <v>2</v>
      </c>
      <c r="I392" t="s">
        <v>40</v>
      </c>
      <c r="J392" s="1">
        <v>11</v>
      </c>
      <c r="K392" s="1">
        <v>11</v>
      </c>
      <c r="L392" s="1">
        <v>1700</v>
      </c>
      <c r="M392" t="s">
        <v>41</v>
      </c>
      <c r="N392" s="1">
        <v>147720</v>
      </c>
      <c r="O392" s="1">
        <v>159260</v>
      </c>
      <c r="P392" s="1">
        <v>438</v>
      </c>
      <c r="Q392" s="1">
        <v>70921</v>
      </c>
      <c r="R392" s="1">
        <v>70921</v>
      </c>
      <c r="S392" s="1">
        <v>1360</v>
      </c>
      <c r="T392" s="1">
        <v>0</v>
      </c>
      <c r="U392" s="1">
        <v>0</v>
      </c>
      <c r="V392" s="1">
        <v>0</v>
      </c>
      <c r="W392" s="1">
        <v>0</v>
      </c>
      <c r="X392" s="1">
        <v>88339</v>
      </c>
      <c r="Y392" s="1">
        <v>141.01</v>
      </c>
      <c r="Z392" s="1">
        <v>0</v>
      </c>
      <c r="AA392" s="1">
        <v>0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70921</v>
      </c>
      <c r="AH392" s="1">
        <v>296.99</v>
      </c>
      <c r="AI392" s="11">
        <f t="shared" si="24"/>
        <v>530400</v>
      </c>
      <c r="AJ392" s="11">
        <f t="shared" si="25"/>
        <v>530400</v>
      </c>
      <c r="AK392" s="11">
        <f t="shared" si="26"/>
        <v>0</v>
      </c>
      <c r="AL392" s="11">
        <f t="shared" si="27"/>
        <v>88339</v>
      </c>
    </row>
    <row r="393" spans="1:38">
      <c r="A393" t="s">
        <v>409</v>
      </c>
      <c r="B393" t="s">
        <v>75</v>
      </c>
      <c r="C393" t="s">
        <v>76</v>
      </c>
      <c r="D393" t="s">
        <v>61</v>
      </c>
      <c r="E393" t="s">
        <v>65</v>
      </c>
      <c r="F393" t="s">
        <v>65</v>
      </c>
      <c r="G393" t="s">
        <v>65</v>
      </c>
      <c r="H393" s="1">
        <v>1</v>
      </c>
      <c r="I393" t="s">
        <v>48</v>
      </c>
      <c r="J393" s="1">
        <v>33</v>
      </c>
      <c r="K393" s="1">
        <v>33</v>
      </c>
      <c r="L393" s="1">
        <v>5000</v>
      </c>
      <c r="M393" t="s">
        <v>41</v>
      </c>
      <c r="N393" s="1">
        <v>540335</v>
      </c>
      <c r="O393" s="1">
        <v>542190</v>
      </c>
      <c r="P393" s="1">
        <v>1074</v>
      </c>
      <c r="Q393" s="1">
        <v>284904</v>
      </c>
      <c r="R393" s="1">
        <v>284904</v>
      </c>
      <c r="S393" s="1">
        <v>4000</v>
      </c>
      <c r="T393" s="1">
        <v>0</v>
      </c>
      <c r="U393" s="1">
        <v>0</v>
      </c>
      <c r="V393" s="1">
        <v>0</v>
      </c>
      <c r="W393" s="1">
        <v>0</v>
      </c>
      <c r="X393" s="1">
        <v>257286</v>
      </c>
      <c r="Y393" s="1">
        <v>342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0</v>
      </c>
      <c r="AG393" s="1">
        <v>284904</v>
      </c>
      <c r="AH393" s="1">
        <v>732</v>
      </c>
      <c r="AI393" s="11">
        <f t="shared" si="24"/>
        <v>1560000</v>
      </c>
      <c r="AJ393" s="11">
        <f t="shared" si="25"/>
        <v>1560000</v>
      </c>
      <c r="AK393" s="11">
        <f t="shared" si="26"/>
        <v>0</v>
      </c>
      <c r="AL393" s="11">
        <f t="shared" si="27"/>
        <v>257286</v>
      </c>
    </row>
    <row r="394" spans="1:38">
      <c r="A394" t="s">
        <v>409</v>
      </c>
      <c r="B394" t="s">
        <v>77</v>
      </c>
      <c r="C394" t="s">
        <v>78</v>
      </c>
      <c r="D394" t="s">
        <v>79</v>
      </c>
      <c r="E394" t="s">
        <v>80</v>
      </c>
      <c r="F394" t="s">
        <v>80</v>
      </c>
      <c r="G394" t="s">
        <v>81</v>
      </c>
      <c r="H394" s="1">
        <v>1</v>
      </c>
      <c r="I394" t="s">
        <v>48</v>
      </c>
      <c r="J394" s="1">
        <v>33</v>
      </c>
      <c r="K394" s="1">
        <v>33</v>
      </c>
      <c r="L394" s="1">
        <v>3000</v>
      </c>
      <c r="M394" t="s">
        <v>68</v>
      </c>
      <c r="N394" s="1">
        <v>335060</v>
      </c>
      <c r="O394" s="1">
        <v>337060</v>
      </c>
      <c r="P394" s="1">
        <v>1416</v>
      </c>
      <c r="Q394" s="1">
        <v>220056</v>
      </c>
      <c r="R394" s="1">
        <v>220056</v>
      </c>
      <c r="S394" s="1">
        <v>2400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117004</v>
      </c>
      <c r="AA394" s="1">
        <v>158.37</v>
      </c>
      <c r="AB394" s="1">
        <v>0</v>
      </c>
      <c r="AC394" s="1">
        <v>0</v>
      </c>
      <c r="AD394" s="1">
        <v>0</v>
      </c>
      <c r="AE394" s="1">
        <v>0</v>
      </c>
      <c r="AF394" s="1">
        <v>0</v>
      </c>
      <c r="AG394" s="1">
        <v>220056</v>
      </c>
      <c r="AH394" s="1">
        <v>1257.6300000000001</v>
      </c>
      <c r="AI394" s="11">
        <f t="shared" si="24"/>
        <v>936000</v>
      </c>
      <c r="AJ394" s="11">
        <f t="shared" si="25"/>
        <v>936000</v>
      </c>
      <c r="AK394" s="11">
        <f t="shared" si="26"/>
        <v>0</v>
      </c>
      <c r="AL394" s="11">
        <f t="shared" si="27"/>
        <v>117004</v>
      </c>
    </row>
    <row r="395" spans="1:38">
      <c r="A395" t="s">
        <v>409</v>
      </c>
      <c r="B395" t="s">
        <v>82</v>
      </c>
      <c r="C395" t="s">
        <v>83</v>
      </c>
      <c r="D395" t="s">
        <v>79</v>
      </c>
      <c r="E395" t="s">
        <v>79</v>
      </c>
      <c r="F395" t="s">
        <v>79</v>
      </c>
      <c r="G395" t="s">
        <v>79</v>
      </c>
      <c r="H395" s="1">
        <v>1</v>
      </c>
      <c r="I395" t="s">
        <v>48</v>
      </c>
      <c r="J395" s="1">
        <v>33</v>
      </c>
      <c r="K395" s="1">
        <v>33</v>
      </c>
      <c r="L395" s="1">
        <v>2200</v>
      </c>
      <c r="M395" t="s">
        <v>68</v>
      </c>
      <c r="N395" s="1">
        <v>393859.5</v>
      </c>
      <c r="O395" s="1">
        <v>393917</v>
      </c>
      <c r="P395" s="1">
        <v>2388</v>
      </c>
      <c r="Q395" s="1">
        <v>97400</v>
      </c>
      <c r="R395" s="1">
        <v>97400</v>
      </c>
      <c r="S395" s="1">
        <v>1948</v>
      </c>
      <c r="T395" s="1">
        <v>0</v>
      </c>
      <c r="U395" s="1">
        <v>0</v>
      </c>
      <c r="V395" s="1">
        <v>0</v>
      </c>
      <c r="W395" s="1">
        <v>0</v>
      </c>
      <c r="X395" s="1">
        <v>391532</v>
      </c>
      <c r="Y395" s="1">
        <v>2209.4699999999998</v>
      </c>
      <c r="Z395" s="1">
        <v>0</v>
      </c>
      <c r="AA395" s="1">
        <v>0</v>
      </c>
      <c r="AB395" s="1">
        <v>0</v>
      </c>
      <c r="AC395" s="1">
        <v>0</v>
      </c>
      <c r="AD395" s="1">
        <v>0</v>
      </c>
      <c r="AE395" s="1">
        <v>0</v>
      </c>
      <c r="AF395" s="1">
        <v>0</v>
      </c>
      <c r="AG395" s="1">
        <v>2385</v>
      </c>
      <c r="AH395" s="1">
        <v>178.53</v>
      </c>
      <c r="AI395" s="11">
        <f t="shared" si="24"/>
        <v>759720</v>
      </c>
      <c r="AJ395" s="11">
        <f t="shared" si="25"/>
        <v>759720</v>
      </c>
      <c r="AK395" s="11">
        <f t="shared" si="26"/>
        <v>0</v>
      </c>
      <c r="AL395" s="11">
        <f t="shared" si="27"/>
        <v>391532</v>
      </c>
    </row>
    <row r="396" spans="1:38">
      <c r="A396" t="s">
        <v>409</v>
      </c>
      <c r="B396" t="s">
        <v>84</v>
      </c>
      <c r="C396" t="s">
        <v>85</v>
      </c>
      <c r="D396" t="s">
        <v>79</v>
      </c>
      <c r="E396" t="s">
        <v>79</v>
      </c>
      <c r="F396" t="s">
        <v>86</v>
      </c>
      <c r="G396" t="s">
        <v>86</v>
      </c>
      <c r="H396" s="1">
        <v>1</v>
      </c>
      <c r="I396" t="s">
        <v>48</v>
      </c>
      <c r="J396" s="1">
        <v>33</v>
      </c>
      <c r="K396" s="1">
        <v>33</v>
      </c>
      <c r="L396" s="1">
        <v>1550</v>
      </c>
      <c r="M396" t="s">
        <v>41</v>
      </c>
      <c r="N396" s="1">
        <v>437577</v>
      </c>
      <c r="O396" s="1">
        <v>437721</v>
      </c>
      <c r="P396" s="1">
        <v>1098</v>
      </c>
      <c r="Q396" s="1">
        <v>203652</v>
      </c>
      <c r="R396" s="1">
        <v>203652</v>
      </c>
      <c r="S396" s="1">
        <v>1240</v>
      </c>
      <c r="T396" s="1">
        <v>0</v>
      </c>
      <c r="U396" s="1">
        <v>0</v>
      </c>
      <c r="V396" s="1">
        <v>0</v>
      </c>
      <c r="W396" s="1">
        <v>0</v>
      </c>
      <c r="X396" s="1">
        <v>234069</v>
      </c>
      <c r="Y396" s="1">
        <v>3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0</v>
      </c>
      <c r="AG396" s="1">
        <v>203652</v>
      </c>
      <c r="AH396" s="1">
        <v>1095</v>
      </c>
      <c r="AI396" s="11">
        <f t="shared" si="24"/>
        <v>483600</v>
      </c>
      <c r="AJ396" s="11">
        <f t="shared" si="25"/>
        <v>483600</v>
      </c>
      <c r="AK396" s="11">
        <f t="shared" si="26"/>
        <v>0</v>
      </c>
      <c r="AL396" s="11">
        <f t="shared" si="27"/>
        <v>234069</v>
      </c>
    </row>
    <row r="397" spans="1:38">
      <c r="A397" t="s">
        <v>409</v>
      </c>
      <c r="B397" t="s">
        <v>87</v>
      </c>
      <c r="C397" t="s">
        <v>88</v>
      </c>
      <c r="D397" t="s">
        <v>79</v>
      </c>
      <c r="E397" t="s">
        <v>79</v>
      </c>
      <c r="F397" t="s">
        <v>79</v>
      </c>
      <c r="G397" t="s">
        <v>89</v>
      </c>
      <c r="H397" s="1">
        <v>1</v>
      </c>
      <c r="I397" t="s">
        <v>48</v>
      </c>
      <c r="J397" s="1">
        <v>33</v>
      </c>
      <c r="K397" s="1">
        <v>33</v>
      </c>
      <c r="L397" s="1">
        <v>3500</v>
      </c>
      <c r="M397" t="s">
        <v>41</v>
      </c>
      <c r="N397" s="1">
        <v>1138301</v>
      </c>
      <c r="O397" s="1">
        <v>1144526</v>
      </c>
      <c r="P397" s="1">
        <v>2415</v>
      </c>
      <c r="Q397" s="1">
        <v>649102</v>
      </c>
      <c r="R397" s="1">
        <v>649102</v>
      </c>
      <c r="S397" s="1">
        <v>2800</v>
      </c>
      <c r="T397" s="1">
        <v>67699</v>
      </c>
      <c r="U397" s="1">
        <v>0</v>
      </c>
      <c r="V397" s="1">
        <v>0</v>
      </c>
      <c r="W397" s="1">
        <v>0</v>
      </c>
      <c r="X397" s="1">
        <v>427724.54</v>
      </c>
      <c r="Y397" s="1">
        <v>309</v>
      </c>
      <c r="Z397" s="1">
        <v>0</v>
      </c>
      <c r="AA397" s="1">
        <v>0</v>
      </c>
      <c r="AB397" s="1">
        <v>0</v>
      </c>
      <c r="AC397" s="1">
        <v>0</v>
      </c>
      <c r="AD397" s="1">
        <v>0</v>
      </c>
      <c r="AE397" s="1">
        <v>0</v>
      </c>
      <c r="AF397" s="1">
        <v>0</v>
      </c>
      <c r="AG397" s="1">
        <v>649102.46</v>
      </c>
      <c r="AH397" s="1">
        <v>2106</v>
      </c>
      <c r="AI397" s="11">
        <f t="shared" si="24"/>
        <v>1092000</v>
      </c>
      <c r="AJ397" s="11">
        <f t="shared" si="25"/>
        <v>1092000</v>
      </c>
      <c r="AK397" s="11">
        <f t="shared" si="26"/>
        <v>0</v>
      </c>
      <c r="AL397" s="11">
        <f t="shared" si="27"/>
        <v>427724.54</v>
      </c>
    </row>
    <row r="398" spans="1:38">
      <c r="A398" t="s">
        <v>409</v>
      </c>
      <c r="B398" t="s">
        <v>90</v>
      </c>
      <c r="C398" t="s">
        <v>91</v>
      </c>
      <c r="D398" t="s">
        <v>79</v>
      </c>
      <c r="E398" t="s">
        <v>79</v>
      </c>
      <c r="F398" t="s">
        <v>86</v>
      </c>
      <c r="G398" t="s">
        <v>86</v>
      </c>
      <c r="H398" s="1">
        <v>2</v>
      </c>
      <c r="I398" t="s">
        <v>40</v>
      </c>
      <c r="J398" s="1">
        <v>11</v>
      </c>
      <c r="K398" s="1">
        <v>11</v>
      </c>
      <c r="L398" s="1">
        <v>1425</v>
      </c>
      <c r="M398" t="s">
        <v>41</v>
      </c>
      <c r="N398" s="1">
        <v>664972</v>
      </c>
      <c r="O398" s="1">
        <v>672627</v>
      </c>
      <c r="P398" s="1">
        <v>967.05</v>
      </c>
      <c r="Q398" s="1">
        <v>422869</v>
      </c>
      <c r="R398" s="1">
        <v>422869</v>
      </c>
      <c r="S398" s="1">
        <v>1140</v>
      </c>
      <c r="T398" s="1">
        <v>0</v>
      </c>
      <c r="U398" s="1">
        <v>0</v>
      </c>
      <c r="V398" s="1">
        <v>0</v>
      </c>
      <c r="W398" s="1">
        <v>0</v>
      </c>
      <c r="X398" s="1">
        <v>249758.5</v>
      </c>
      <c r="Y398" s="1">
        <v>239.82</v>
      </c>
      <c r="Z398" s="1">
        <v>0</v>
      </c>
      <c r="AA398" s="1">
        <v>0</v>
      </c>
      <c r="AB398" s="1">
        <v>0</v>
      </c>
      <c r="AC398" s="1">
        <v>0</v>
      </c>
      <c r="AD398" s="1">
        <v>0</v>
      </c>
      <c r="AE398" s="1">
        <v>0</v>
      </c>
      <c r="AF398" s="1">
        <v>0</v>
      </c>
      <c r="AG398" s="1">
        <v>422868.5</v>
      </c>
      <c r="AH398" s="1">
        <v>727.23</v>
      </c>
      <c r="AI398" s="11">
        <f t="shared" si="24"/>
        <v>444600</v>
      </c>
      <c r="AJ398" s="11">
        <f t="shared" si="25"/>
        <v>444600</v>
      </c>
      <c r="AK398" s="11">
        <f t="shared" si="26"/>
        <v>0</v>
      </c>
      <c r="AL398" s="11">
        <f t="shared" si="27"/>
        <v>249758.5</v>
      </c>
    </row>
    <row r="399" spans="1:38">
      <c r="A399" t="s">
        <v>409</v>
      </c>
      <c r="B399" t="s">
        <v>92</v>
      </c>
      <c r="C399" t="s">
        <v>93</v>
      </c>
      <c r="D399" t="s">
        <v>79</v>
      </c>
      <c r="E399" t="s">
        <v>79</v>
      </c>
      <c r="F399" t="s">
        <v>79</v>
      </c>
      <c r="G399" t="s">
        <v>89</v>
      </c>
      <c r="H399" s="1">
        <v>1</v>
      </c>
      <c r="I399" t="s">
        <v>48</v>
      </c>
      <c r="J399" s="1">
        <v>11</v>
      </c>
      <c r="K399" s="1">
        <v>11</v>
      </c>
      <c r="L399" s="1">
        <v>200</v>
      </c>
      <c r="M399" t="s">
        <v>41</v>
      </c>
      <c r="N399" s="1">
        <v>71680</v>
      </c>
      <c r="O399" s="1">
        <v>71753</v>
      </c>
      <c r="P399" s="1">
        <v>199.12</v>
      </c>
      <c r="Q399" s="1">
        <v>26730</v>
      </c>
      <c r="R399" s="1">
        <v>26730</v>
      </c>
      <c r="S399" s="1">
        <v>160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45023</v>
      </c>
      <c r="AC399" s="1">
        <v>61.08</v>
      </c>
      <c r="AD399" s="1">
        <v>0</v>
      </c>
      <c r="AE399" s="1">
        <v>0</v>
      </c>
      <c r="AF399" s="1">
        <v>0</v>
      </c>
      <c r="AG399" s="1">
        <v>26730</v>
      </c>
      <c r="AH399" s="1">
        <v>138.04</v>
      </c>
      <c r="AI399" s="11">
        <f t="shared" si="24"/>
        <v>62400</v>
      </c>
      <c r="AJ399" s="11">
        <f t="shared" si="25"/>
        <v>62400</v>
      </c>
      <c r="AK399" s="11">
        <f t="shared" si="26"/>
        <v>0</v>
      </c>
      <c r="AL399" s="11">
        <f t="shared" si="27"/>
        <v>45023</v>
      </c>
    </row>
    <row r="400" spans="1:38">
      <c r="A400" t="s">
        <v>409</v>
      </c>
      <c r="B400" t="s">
        <v>94</v>
      </c>
      <c r="C400" t="s">
        <v>95</v>
      </c>
      <c r="D400" t="s">
        <v>79</v>
      </c>
      <c r="E400" t="s">
        <v>79</v>
      </c>
      <c r="F400" t="s">
        <v>79</v>
      </c>
      <c r="G400" t="s">
        <v>89</v>
      </c>
      <c r="H400" s="1">
        <v>1</v>
      </c>
      <c r="I400" t="s">
        <v>48</v>
      </c>
      <c r="J400" s="1">
        <v>33</v>
      </c>
      <c r="K400" s="1">
        <v>33</v>
      </c>
      <c r="L400" s="1">
        <v>2000</v>
      </c>
      <c r="M400" t="s">
        <v>41</v>
      </c>
      <c r="N400" s="1">
        <v>650939</v>
      </c>
      <c r="O400" s="1">
        <v>651254</v>
      </c>
      <c r="P400" s="1">
        <v>1569</v>
      </c>
      <c r="Q400" s="1">
        <v>80000</v>
      </c>
      <c r="R400" s="1">
        <v>80000</v>
      </c>
      <c r="S400" s="1">
        <v>1600</v>
      </c>
      <c r="T400" s="1">
        <v>0</v>
      </c>
      <c r="U400" s="1">
        <v>0</v>
      </c>
      <c r="V400" s="1">
        <v>0</v>
      </c>
      <c r="W400" s="1">
        <v>0</v>
      </c>
      <c r="X400" s="1">
        <v>586317</v>
      </c>
      <c r="Y400" s="1">
        <v>556.82000000000005</v>
      </c>
      <c r="Z400" s="1">
        <v>0</v>
      </c>
      <c r="AA400" s="1">
        <v>0</v>
      </c>
      <c r="AB400" s="1">
        <v>0</v>
      </c>
      <c r="AC400" s="1">
        <v>0</v>
      </c>
      <c r="AD400" s="1">
        <v>0</v>
      </c>
      <c r="AE400" s="1">
        <v>0</v>
      </c>
      <c r="AF400" s="1">
        <v>0</v>
      </c>
      <c r="AG400" s="1">
        <v>64937</v>
      </c>
      <c r="AH400" s="1">
        <v>1012.18</v>
      </c>
      <c r="AI400" s="11">
        <f t="shared" si="24"/>
        <v>624000</v>
      </c>
      <c r="AJ400" s="11">
        <f t="shared" si="25"/>
        <v>624000</v>
      </c>
      <c r="AK400" s="11">
        <f t="shared" si="26"/>
        <v>0</v>
      </c>
      <c r="AL400" s="11">
        <f t="shared" si="27"/>
        <v>586317</v>
      </c>
    </row>
    <row r="401" spans="1:38">
      <c r="A401" t="s">
        <v>409</v>
      </c>
      <c r="B401" t="s">
        <v>96</v>
      </c>
      <c r="C401" t="s">
        <v>97</v>
      </c>
      <c r="D401" t="s">
        <v>79</v>
      </c>
      <c r="E401" t="s">
        <v>98</v>
      </c>
      <c r="F401" t="s">
        <v>99</v>
      </c>
      <c r="G401" t="s">
        <v>99</v>
      </c>
      <c r="H401" s="1">
        <v>1</v>
      </c>
      <c r="I401" t="s">
        <v>48</v>
      </c>
      <c r="J401" s="1">
        <v>33</v>
      </c>
      <c r="K401" s="1">
        <v>33</v>
      </c>
      <c r="L401" s="1">
        <v>4000</v>
      </c>
      <c r="M401" t="s">
        <v>41</v>
      </c>
      <c r="N401" s="1">
        <v>822454</v>
      </c>
      <c r="O401" s="1">
        <v>825844</v>
      </c>
      <c r="P401" s="1">
        <v>2019</v>
      </c>
      <c r="Q401" s="1">
        <v>312258</v>
      </c>
      <c r="R401" s="1">
        <v>312258</v>
      </c>
      <c r="S401" s="1">
        <v>3200</v>
      </c>
      <c r="T401" s="1">
        <v>0</v>
      </c>
      <c r="U401" s="1">
        <v>0</v>
      </c>
      <c r="V401" s="1">
        <v>0</v>
      </c>
      <c r="W401" s="1">
        <v>0</v>
      </c>
      <c r="X401" s="1">
        <v>513586</v>
      </c>
      <c r="Y401" s="1">
        <v>708.2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0</v>
      </c>
      <c r="AG401" s="1">
        <v>312258</v>
      </c>
      <c r="AH401" s="1">
        <v>1310.8</v>
      </c>
      <c r="AI401" s="11">
        <f t="shared" si="24"/>
        <v>1248000</v>
      </c>
      <c r="AJ401" s="11">
        <f t="shared" si="25"/>
        <v>1248000</v>
      </c>
      <c r="AK401" s="11">
        <f t="shared" si="26"/>
        <v>0</v>
      </c>
      <c r="AL401" s="11">
        <f t="shared" si="27"/>
        <v>513586</v>
      </c>
    </row>
    <row r="402" spans="1:38">
      <c r="A402" t="s">
        <v>409</v>
      </c>
      <c r="B402" t="s">
        <v>100</v>
      </c>
      <c r="C402" t="s">
        <v>101</v>
      </c>
      <c r="D402" t="s">
        <v>79</v>
      </c>
      <c r="E402" t="s">
        <v>79</v>
      </c>
      <c r="F402" t="s">
        <v>79</v>
      </c>
      <c r="G402" t="s">
        <v>102</v>
      </c>
      <c r="H402" s="1">
        <v>2</v>
      </c>
      <c r="I402" t="s">
        <v>40</v>
      </c>
      <c r="J402" s="1">
        <v>33</v>
      </c>
      <c r="K402" s="1">
        <v>33</v>
      </c>
      <c r="L402" s="1">
        <v>2750</v>
      </c>
      <c r="M402" t="s">
        <v>41</v>
      </c>
      <c r="N402" s="1">
        <v>774080</v>
      </c>
      <c r="O402" s="1">
        <v>778120</v>
      </c>
      <c r="P402" s="1">
        <v>1794</v>
      </c>
      <c r="Q402" s="1">
        <v>571204</v>
      </c>
      <c r="R402" s="1">
        <v>571204</v>
      </c>
      <c r="S402" s="1">
        <v>2200</v>
      </c>
      <c r="T402" s="1">
        <v>0</v>
      </c>
      <c r="U402" s="1">
        <v>0</v>
      </c>
      <c r="V402" s="1">
        <v>0</v>
      </c>
      <c r="W402" s="1">
        <v>0</v>
      </c>
      <c r="X402" s="1">
        <v>206916</v>
      </c>
      <c r="Y402" s="1">
        <v>278.81</v>
      </c>
      <c r="Z402" s="1">
        <v>0</v>
      </c>
      <c r="AA402" s="1">
        <v>0</v>
      </c>
      <c r="AB402" s="1">
        <v>0</v>
      </c>
      <c r="AC402" s="1">
        <v>0</v>
      </c>
      <c r="AD402" s="1">
        <v>0</v>
      </c>
      <c r="AE402" s="1">
        <v>0</v>
      </c>
      <c r="AF402" s="1">
        <v>0</v>
      </c>
      <c r="AG402" s="1">
        <v>571204</v>
      </c>
      <c r="AH402" s="1">
        <v>1515.19</v>
      </c>
      <c r="AI402" s="11">
        <f t="shared" si="24"/>
        <v>858000</v>
      </c>
      <c r="AJ402" s="11">
        <f t="shared" si="25"/>
        <v>858000</v>
      </c>
      <c r="AK402" s="11">
        <f t="shared" si="26"/>
        <v>0</v>
      </c>
      <c r="AL402" s="11">
        <f t="shared" si="27"/>
        <v>206916</v>
      </c>
    </row>
    <row r="403" spans="1:38">
      <c r="A403" t="s">
        <v>409</v>
      </c>
      <c r="B403" t="s">
        <v>103</v>
      </c>
      <c r="C403" t="s">
        <v>104</v>
      </c>
      <c r="D403" t="s">
        <v>79</v>
      </c>
      <c r="E403" t="s">
        <v>80</v>
      </c>
      <c r="F403" t="s">
        <v>105</v>
      </c>
      <c r="G403" t="s">
        <v>106</v>
      </c>
      <c r="H403" s="1">
        <v>1</v>
      </c>
      <c r="I403" t="s">
        <v>48</v>
      </c>
      <c r="J403" s="1">
        <v>11</v>
      </c>
      <c r="K403" s="1">
        <v>11</v>
      </c>
      <c r="L403" s="1">
        <v>400</v>
      </c>
      <c r="M403" t="s">
        <v>41</v>
      </c>
      <c r="N403" s="1">
        <v>181890</v>
      </c>
      <c r="O403" s="1">
        <v>183086</v>
      </c>
      <c r="P403" s="1">
        <v>511.74</v>
      </c>
      <c r="Q403" s="1">
        <v>63452</v>
      </c>
      <c r="R403" s="1">
        <v>63452</v>
      </c>
      <c r="S403" s="1">
        <v>431.74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119634</v>
      </c>
      <c r="AC403" s="1">
        <v>169.14</v>
      </c>
      <c r="AD403" s="1">
        <v>0</v>
      </c>
      <c r="AE403" s="1">
        <v>0</v>
      </c>
      <c r="AF403" s="1">
        <v>0</v>
      </c>
      <c r="AG403" s="1">
        <v>63452</v>
      </c>
      <c r="AH403" s="1">
        <v>342.6</v>
      </c>
      <c r="AI403" s="11">
        <f t="shared" si="24"/>
        <v>168378.6</v>
      </c>
      <c r="AJ403" s="11">
        <f t="shared" si="25"/>
        <v>193135.80000000002</v>
      </c>
      <c r="AK403" s="11">
        <f t="shared" si="26"/>
        <v>0</v>
      </c>
      <c r="AL403" s="11">
        <f t="shared" si="27"/>
        <v>119634</v>
      </c>
    </row>
    <row r="404" spans="1:38">
      <c r="A404" t="s">
        <v>409</v>
      </c>
      <c r="B404" t="s">
        <v>107</v>
      </c>
      <c r="C404" t="s">
        <v>108</v>
      </c>
      <c r="D404" t="s">
        <v>79</v>
      </c>
      <c r="E404" t="s">
        <v>79</v>
      </c>
      <c r="F404" t="s">
        <v>79</v>
      </c>
      <c r="G404" t="s">
        <v>89</v>
      </c>
      <c r="H404" s="1">
        <v>1</v>
      </c>
      <c r="I404" t="s">
        <v>48</v>
      </c>
      <c r="J404" s="1">
        <v>33</v>
      </c>
      <c r="K404" s="1">
        <v>33</v>
      </c>
      <c r="L404" s="1">
        <v>3495</v>
      </c>
      <c r="M404" t="s">
        <v>41</v>
      </c>
      <c r="N404" s="1">
        <v>1415036</v>
      </c>
      <c r="O404" s="1">
        <v>1415036</v>
      </c>
      <c r="P404" s="1">
        <v>3162</v>
      </c>
      <c r="Q404" s="1">
        <v>890723</v>
      </c>
      <c r="R404" s="1">
        <v>890723</v>
      </c>
      <c r="S404" s="1">
        <v>3041</v>
      </c>
      <c r="T404" s="1">
        <v>524313</v>
      </c>
      <c r="U404" s="1">
        <v>121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>
        <v>0</v>
      </c>
      <c r="AE404" s="1">
        <v>0</v>
      </c>
      <c r="AF404" s="1">
        <v>0</v>
      </c>
      <c r="AG404" s="1">
        <v>890723</v>
      </c>
      <c r="AH404" s="1">
        <v>3041</v>
      </c>
      <c r="AI404" s="11">
        <f t="shared" si="24"/>
        <v>1185990</v>
      </c>
      <c r="AJ404" s="11">
        <f t="shared" si="25"/>
        <v>1185990</v>
      </c>
      <c r="AK404" s="11">
        <f t="shared" si="26"/>
        <v>0</v>
      </c>
      <c r="AL404" s="11">
        <f t="shared" si="27"/>
        <v>0</v>
      </c>
    </row>
    <row r="405" spans="1:38">
      <c r="A405" t="s">
        <v>409</v>
      </c>
      <c r="B405" t="s">
        <v>109</v>
      </c>
      <c r="C405" t="s">
        <v>110</v>
      </c>
      <c r="D405" t="s">
        <v>111</v>
      </c>
      <c r="E405" t="s">
        <v>112</v>
      </c>
      <c r="F405" t="s">
        <v>113</v>
      </c>
      <c r="G405" t="s">
        <v>114</v>
      </c>
      <c r="H405" s="1">
        <v>2</v>
      </c>
      <c r="I405" t="s">
        <v>40</v>
      </c>
      <c r="J405" s="1">
        <v>11</v>
      </c>
      <c r="K405" s="1">
        <v>11</v>
      </c>
      <c r="L405" s="1">
        <v>800</v>
      </c>
      <c r="M405" t="s">
        <v>41</v>
      </c>
      <c r="N405" s="1">
        <v>203760</v>
      </c>
      <c r="O405" s="1">
        <v>203870</v>
      </c>
      <c r="P405" s="1">
        <v>452</v>
      </c>
      <c r="Q405" s="1">
        <v>129907</v>
      </c>
      <c r="R405" s="1">
        <v>129907</v>
      </c>
      <c r="S405" s="1">
        <v>640</v>
      </c>
      <c r="T405" s="1">
        <v>0</v>
      </c>
      <c r="U405" s="1">
        <v>0</v>
      </c>
      <c r="V405" s="1">
        <v>73963.039999999994</v>
      </c>
      <c r="W405" s="1">
        <v>107.71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0</v>
      </c>
      <c r="AE405" s="1">
        <v>0</v>
      </c>
      <c r="AF405" s="1">
        <v>0</v>
      </c>
      <c r="AG405" s="1">
        <v>129906.96</v>
      </c>
      <c r="AH405" s="1">
        <v>344.29</v>
      </c>
      <c r="AI405" s="11">
        <f t="shared" si="24"/>
        <v>249600</v>
      </c>
      <c r="AJ405" s="11">
        <f t="shared" si="25"/>
        <v>249600</v>
      </c>
      <c r="AK405" s="11">
        <f t="shared" si="26"/>
        <v>73963.039999999994</v>
      </c>
      <c r="AL405" s="11">
        <f t="shared" si="27"/>
        <v>0</v>
      </c>
    </row>
    <row r="406" spans="1:38">
      <c r="A406" t="s">
        <v>409</v>
      </c>
      <c r="B406" t="s">
        <v>115</v>
      </c>
      <c r="C406" t="s">
        <v>116</v>
      </c>
      <c r="D406" t="s">
        <v>111</v>
      </c>
      <c r="E406" t="s">
        <v>117</v>
      </c>
      <c r="F406" t="s">
        <v>118</v>
      </c>
      <c r="G406" t="s">
        <v>119</v>
      </c>
      <c r="H406" s="1">
        <v>1</v>
      </c>
      <c r="I406" t="s">
        <v>48</v>
      </c>
      <c r="J406" s="1">
        <v>11</v>
      </c>
      <c r="K406" s="1">
        <v>11</v>
      </c>
      <c r="L406" s="1">
        <v>1110</v>
      </c>
      <c r="M406" t="s">
        <v>41</v>
      </c>
      <c r="N406" s="1">
        <v>426090</v>
      </c>
      <c r="O406" s="1">
        <v>428840</v>
      </c>
      <c r="P406" s="1">
        <v>911</v>
      </c>
      <c r="Q406" s="1">
        <v>160772</v>
      </c>
      <c r="R406" s="1">
        <v>160772</v>
      </c>
      <c r="S406" s="1">
        <v>888</v>
      </c>
      <c r="T406" s="1">
        <v>175749</v>
      </c>
      <c r="U406" s="1">
        <v>3.4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92319</v>
      </c>
      <c r="AC406" s="1">
        <v>124.54</v>
      </c>
      <c r="AD406" s="1">
        <v>0</v>
      </c>
      <c r="AE406" s="1">
        <v>0</v>
      </c>
      <c r="AF406" s="1">
        <v>0</v>
      </c>
      <c r="AG406" s="1">
        <v>160772</v>
      </c>
      <c r="AH406" s="1">
        <v>783.06</v>
      </c>
      <c r="AI406" s="11">
        <f t="shared" si="24"/>
        <v>346320</v>
      </c>
      <c r="AJ406" s="11">
        <f t="shared" si="25"/>
        <v>346320</v>
      </c>
      <c r="AK406" s="11">
        <f t="shared" si="26"/>
        <v>0</v>
      </c>
      <c r="AL406" s="11">
        <f t="shared" si="27"/>
        <v>92319</v>
      </c>
    </row>
    <row r="407" spans="1:38">
      <c r="A407" t="s">
        <v>409</v>
      </c>
      <c r="B407" t="s">
        <v>120</v>
      </c>
      <c r="C407" t="s">
        <v>121</v>
      </c>
      <c r="D407" t="s">
        <v>111</v>
      </c>
      <c r="E407" t="s">
        <v>122</v>
      </c>
      <c r="F407" t="s">
        <v>123</v>
      </c>
      <c r="G407" t="s">
        <v>124</v>
      </c>
      <c r="H407" s="1">
        <v>2</v>
      </c>
      <c r="I407" t="s">
        <v>40</v>
      </c>
      <c r="J407" s="1">
        <v>11</v>
      </c>
      <c r="K407" s="1">
        <v>11</v>
      </c>
      <c r="L407" s="1">
        <v>1480</v>
      </c>
      <c r="M407" t="s">
        <v>41</v>
      </c>
      <c r="N407" s="1">
        <v>365153</v>
      </c>
      <c r="O407" s="1">
        <v>365948</v>
      </c>
      <c r="P407" s="1">
        <v>1191</v>
      </c>
      <c r="Q407" s="1">
        <v>242972</v>
      </c>
      <c r="R407" s="1">
        <v>242972</v>
      </c>
      <c r="S407" s="1">
        <v>1184</v>
      </c>
      <c r="T407" s="1">
        <v>0</v>
      </c>
      <c r="U407" s="1">
        <v>0</v>
      </c>
      <c r="V407" s="1">
        <v>0</v>
      </c>
      <c r="W407" s="1">
        <v>0</v>
      </c>
      <c r="X407" s="1">
        <v>122975.63</v>
      </c>
      <c r="Y407" s="1">
        <v>207.81</v>
      </c>
      <c r="Z407" s="1">
        <v>0</v>
      </c>
      <c r="AA407" s="1">
        <v>0</v>
      </c>
      <c r="AB407" s="1">
        <v>0</v>
      </c>
      <c r="AC407" s="1">
        <v>0</v>
      </c>
      <c r="AD407" s="1">
        <v>0</v>
      </c>
      <c r="AE407" s="1">
        <v>0</v>
      </c>
      <c r="AF407" s="1">
        <v>0</v>
      </c>
      <c r="AG407" s="1">
        <v>242972.37</v>
      </c>
      <c r="AH407" s="1">
        <v>983.19</v>
      </c>
      <c r="AI407" s="11">
        <f t="shared" si="24"/>
        <v>461760</v>
      </c>
      <c r="AJ407" s="11">
        <f t="shared" si="25"/>
        <v>461760</v>
      </c>
      <c r="AK407" s="11">
        <f t="shared" si="26"/>
        <v>0</v>
      </c>
      <c r="AL407" s="11">
        <f t="shared" si="27"/>
        <v>122975.63</v>
      </c>
    </row>
    <row r="408" spans="1:38">
      <c r="A408" t="s">
        <v>409</v>
      </c>
      <c r="B408" t="s">
        <v>127</v>
      </c>
      <c r="C408" t="s">
        <v>128</v>
      </c>
      <c r="D408" t="s">
        <v>111</v>
      </c>
      <c r="E408" t="s">
        <v>112</v>
      </c>
      <c r="F408" t="s">
        <v>112</v>
      </c>
      <c r="G408" t="s">
        <v>129</v>
      </c>
      <c r="H408" s="1">
        <v>2</v>
      </c>
      <c r="I408" t="s">
        <v>40</v>
      </c>
      <c r="J408" s="1">
        <v>11</v>
      </c>
      <c r="K408" s="1">
        <v>11</v>
      </c>
      <c r="L408" s="1">
        <v>1100</v>
      </c>
      <c r="M408" t="s">
        <v>41</v>
      </c>
      <c r="N408" s="1">
        <v>281150</v>
      </c>
      <c r="O408" s="1">
        <v>282470</v>
      </c>
      <c r="P408" s="1">
        <v>710</v>
      </c>
      <c r="Q408" s="1">
        <v>183853</v>
      </c>
      <c r="R408" s="1">
        <v>183853</v>
      </c>
      <c r="S408" s="1">
        <v>880</v>
      </c>
      <c r="T408" s="1">
        <v>0</v>
      </c>
      <c r="U408" s="1">
        <v>0</v>
      </c>
      <c r="V408" s="1">
        <v>98617.38</v>
      </c>
      <c r="W408" s="1">
        <v>143.61000000000001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183852.62</v>
      </c>
      <c r="AH408" s="1">
        <v>566.39</v>
      </c>
      <c r="AI408" s="11">
        <f t="shared" si="24"/>
        <v>343200</v>
      </c>
      <c r="AJ408" s="11">
        <f t="shared" si="25"/>
        <v>343200</v>
      </c>
      <c r="AK408" s="11">
        <f t="shared" si="26"/>
        <v>98617.38</v>
      </c>
      <c r="AL408" s="11">
        <f t="shared" si="27"/>
        <v>0</v>
      </c>
    </row>
    <row r="409" spans="1:38">
      <c r="A409" t="s">
        <v>409</v>
      </c>
      <c r="B409" t="s">
        <v>130</v>
      </c>
      <c r="C409" t="s">
        <v>131</v>
      </c>
      <c r="D409" t="s">
        <v>132</v>
      </c>
      <c r="E409" t="s">
        <v>133</v>
      </c>
      <c r="F409" t="s">
        <v>134</v>
      </c>
      <c r="G409" t="s">
        <v>134</v>
      </c>
      <c r="H409" s="1">
        <v>1</v>
      </c>
      <c r="I409" t="s">
        <v>48</v>
      </c>
      <c r="J409" s="1">
        <v>33</v>
      </c>
      <c r="K409" s="1">
        <v>33</v>
      </c>
      <c r="L409" s="1">
        <v>4000</v>
      </c>
      <c r="M409" t="s">
        <v>41</v>
      </c>
      <c r="N409" s="1">
        <v>482860</v>
      </c>
      <c r="O409" s="1">
        <v>495340</v>
      </c>
      <c r="P409" s="1">
        <v>2505.9</v>
      </c>
      <c r="Q409" s="1">
        <v>160000</v>
      </c>
      <c r="R409" s="1">
        <v>160000</v>
      </c>
      <c r="S409" s="1">
        <v>3200</v>
      </c>
      <c r="T409" s="1">
        <v>0</v>
      </c>
      <c r="U409" s="1">
        <v>0</v>
      </c>
      <c r="V409" s="1">
        <v>0</v>
      </c>
      <c r="W409" s="1">
        <v>0</v>
      </c>
      <c r="X409" s="1">
        <v>241000</v>
      </c>
      <c r="Y409" s="1">
        <v>1053.83</v>
      </c>
      <c r="Z409" s="1">
        <v>140196</v>
      </c>
      <c r="AA409" s="1">
        <v>184.64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114144</v>
      </c>
      <c r="AH409" s="1">
        <v>1267.43</v>
      </c>
      <c r="AI409" s="11">
        <f t="shared" si="24"/>
        <v>1248000</v>
      </c>
      <c r="AJ409" s="11">
        <f t="shared" si="25"/>
        <v>1248000</v>
      </c>
      <c r="AK409" s="11">
        <f t="shared" si="26"/>
        <v>0</v>
      </c>
      <c r="AL409" s="11">
        <f t="shared" si="27"/>
        <v>381196</v>
      </c>
    </row>
    <row r="410" spans="1:38">
      <c r="A410" t="s">
        <v>409</v>
      </c>
      <c r="B410" t="s">
        <v>135</v>
      </c>
      <c r="C410" t="s">
        <v>136</v>
      </c>
      <c r="D410" t="s">
        <v>137</v>
      </c>
      <c r="E410" t="s">
        <v>138</v>
      </c>
      <c r="F410" t="s">
        <v>138</v>
      </c>
      <c r="G410" t="s">
        <v>138</v>
      </c>
      <c r="H410" s="1">
        <v>1</v>
      </c>
      <c r="I410" t="s">
        <v>48</v>
      </c>
      <c r="J410" s="1">
        <v>33</v>
      </c>
      <c r="K410" s="1">
        <v>33</v>
      </c>
      <c r="L410" s="1">
        <v>4500</v>
      </c>
      <c r="M410" t="s">
        <v>41</v>
      </c>
      <c r="N410" s="1">
        <v>2635035</v>
      </c>
      <c r="O410" s="1">
        <v>2655323</v>
      </c>
      <c r="P410" s="1">
        <v>3966</v>
      </c>
      <c r="Q410" s="1">
        <v>953340</v>
      </c>
      <c r="R410" s="1">
        <v>953340</v>
      </c>
      <c r="S410" s="1">
        <v>3933</v>
      </c>
      <c r="T410" s="1">
        <v>1701293</v>
      </c>
      <c r="U410" s="1">
        <v>33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>
        <v>690</v>
      </c>
      <c r="AE410" s="1">
        <v>690</v>
      </c>
      <c r="AF410" s="1">
        <v>0</v>
      </c>
      <c r="AG410" s="1">
        <v>953340</v>
      </c>
      <c r="AH410" s="1">
        <v>3933</v>
      </c>
      <c r="AI410" s="11">
        <f t="shared" si="24"/>
        <v>1533870</v>
      </c>
      <c r="AJ410" s="11">
        <f t="shared" si="25"/>
        <v>1533870</v>
      </c>
      <c r="AK410" s="11">
        <f t="shared" si="26"/>
        <v>0</v>
      </c>
      <c r="AL410" s="11">
        <f t="shared" si="27"/>
        <v>0</v>
      </c>
    </row>
    <row r="411" spans="1:38">
      <c r="A411" t="s">
        <v>409</v>
      </c>
      <c r="B411" t="s">
        <v>139</v>
      </c>
      <c r="C411" t="s">
        <v>140</v>
      </c>
      <c r="D411" t="s">
        <v>137</v>
      </c>
      <c r="E411" t="s">
        <v>138</v>
      </c>
      <c r="F411" t="s">
        <v>141</v>
      </c>
      <c r="G411" t="s">
        <v>142</v>
      </c>
      <c r="H411" s="1">
        <v>1</v>
      </c>
      <c r="I411" t="s">
        <v>48</v>
      </c>
      <c r="J411" s="1">
        <v>33</v>
      </c>
      <c r="K411" s="1">
        <v>33</v>
      </c>
      <c r="L411" s="1">
        <v>1600</v>
      </c>
      <c r="M411" t="s">
        <v>41</v>
      </c>
      <c r="N411" s="1">
        <v>443100</v>
      </c>
      <c r="O411" s="1">
        <v>444500</v>
      </c>
      <c r="P411" s="1">
        <v>1124.3800000000001</v>
      </c>
      <c r="Q411" s="1">
        <v>187438</v>
      </c>
      <c r="R411" s="1">
        <v>187438</v>
      </c>
      <c r="S411" s="1">
        <v>1280</v>
      </c>
      <c r="T411" s="1">
        <v>257062</v>
      </c>
      <c r="U411" s="1">
        <v>55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0</v>
      </c>
      <c r="AF411" s="1">
        <v>0</v>
      </c>
      <c r="AG411" s="1">
        <v>187438</v>
      </c>
      <c r="AH411" s="1">
        <v>1069.3800000000001</v>
      </c>
      <c r="AI411" s="11">
        <f t="shared" si="24"/>
        <v>499200</v>
      </c>
      <c r="AJ411" s="11">
        <f t="shared" si="25"/>
        <v>499200</v>
      </c>
      <c r="AK411" s="11">
        <f t="shared" si="26"/>
        <v>0</v>
      </c>
      <c r="AL411" s="11">
        <f t="shared" si="27"/>
        <v>0</v>
      </c>
    </row>
    <row r="412" spans="1:38">
      <c r="A412" t="s">
        <v>409</v>
      </c>
      <c r="B412" t="s">
        <v>143</v>
      </c>
      <c r="C412" t="s">
        <v>144</v>
      </c>
      <c r="D412" t="s">
        <v>137</v>
      </c>
      <c r="E412" t="s">
        <v>138</v>
      </c>
      <c r="F412" t="s">
        <v>141</v>
      </c>
      <c r="G412" t="s">
        <v>142</v>
      </c>
      <c r="H412" s="1">
        <v>1</v>
      </c>
      <c r="I412" t="s">
        <v>48</v>
      </c>
      <c r="J412" s="1">
        <v>33</v>
      </c>
      <c r="K412" s="1">
        <v>33</v>
      </c>
      <c r="L412" s="1">
        <v>9950</v>
      </c>
      <c r="M412" t="s">
        <v>41</v>
      </c>
      <c r="N412" s="1">
        <v>5449473</v>
      </c>
      <c r="O412" s="1">
        <v>5464886</v>
      </c>
      <c r="P412" s="1">
        <v>9432</v>
      </c>
      <c r="Q412" s="1">
        <v>3905141</v>
      </c>
      <c r="R412" s="1">
        <v>3905141</v>
      </c>
      <c r="S412" s="1">
        <v>9432</v>
      </c>
      <c r="T412" s="1">
        <v>1559745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>
        <v>0</v>
      </c>
      <c r="AE412" s="1">
        <v>0</v>
      </c>
      <c r="AF412" s="1">
        <v>0</v>
      </c>
      <c r="AG412" s="1">
        <v>3905141</v>
      </c>
      <c r="AH412" s="1">
        <v>9432</v>
      </c>
      <c r="AI412" s="11">
        <f t="shared" si="24"/>
        <v>3678480</v>
      </c>
      <c r="AJ412" s="11">
        <f t="shared" si="25"/>
        <v>3678480</v>
      </c>
      <c r="AK412" s="11">
        <f t="shared" si="26"/>
        <v>0</v>
      </c>
      <c r="AL412" s="11">
        <f t="shared" si="27"/>
        <v>0</v>
      </c>
    </row>
    <row r="413" spans="1:38">
      <c r="A413" t="s">
        <v>409</v>
      </c>
      <c r="B413" t="s">
        <v>145</v>
      </c>
      <c r="C413" t="s">
        <v>146</v>
      </c>
      <c r="D413" t="s">
        <v>137</v>
      </c>
      <c r="E413" t="s">
        <v>138</v>
      </c>
      <c r="F413" t="s">
        <v>141</v>
      </c>
      <c r="G413" t="s">
        <v>142</v>
      </c>
      <c r="H413" s="1">
        <v>1</v>
      </c>
      <c r="I413" t="s">
        <v>48</v>
      </c>
      <c r="J413" s="1">
        <v>33</v>
      </c>
      <c r="K413" s="1">
        <v>33</v>
      </c>
      <c r="L413" s="1">
        <v>6800</v>
      </c>
      <c r="M413" t="s">
        <v>41</v>
      </c>
      <c r="N413" s="1">
        <v>3716054</v>
      </c>
      <c r="O413" s="1">
        <v>3719103</v>
      </c>
      <c r="P413" s="1">
        <v>5994</v>
      </c>
      <c r="Q413" s="1">
        <v>2158092</v>
      </c>
      <c r="R413" s="1">
        <v>2158092</v>
      </c>
      <c r="S413" s="1">
        <v>5994</v>
      </c>
      <c r="T413" s="1">
        <v>1561011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1">
        <v>2158092</v>
      </c>
      <c r="AH413" s="1">
        <v>5994</v>
      </c>
      <c r="AI413" s="11">
        <f t="shared" si="24"/>
        <v>2337660</v>
      </c>
      <c r="AJ413" s="11">
        <f t="shared" si="25"/>
        <v>2337660</v>
      </c>
      <c r="AK413" s="11">
        <f t="shared" si="26"/>
        <v>0</v>
      </c>
      <c r="AL413" s="11">
        <f t="shared" si="27"/>
        <v>0</v>
      </c>
    </row>
    <row r="414" spans="1:38">
      <c r="A414" t="s">
        <v>409</v>
      </c>
      <c r="B414" t="s">
        <v>147</v>
      </c>
      <c r="C414" t="s">
        <v>148</v>
      </c>
      <c r="D414" t="s">
        <v>137</v>
      </c>
      <c r="E414" t="s">
        <v>138</v>
      </c>
      <c r="F414" t="s">
        <v>141</v>
      </c>
      <c r="G414" t="s">
        <v>142</v>
      </c>
      <c r="H414" s="1">
        <v>1</v>
      </c>
      <c r="I414" t="s">
        <v>48</v>
      </c>
      <c r="J414" s="1">
        <v>33</v>
      </c>
      <c r="K414" s="1">
        <v>33</v>
      </c>
      <c r="L414" s="1">
        <v>9900</v>
      </c>
      <c r="M414" t="s">
        <v>41</v>
      </c>
      <c r="N414" s="1">
        <v>5936016</v>
      </c>
      <c r="O414" s="1">
        <v>5958599</v>
      </c>
      <c r="P414" s="1">
        <v>9612</v>
      </c>
      <c r="Q414" s="1">
        <v>3218821</v>
      </c>
      <c r="R414" s="1">
        <v>3218821</v>
      </c>
      <c r="S414" s="1">
        <v>9612</v>
      </c>
      <c r="T414" s="1">
        <v>2739778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>
        <v>0</v>
      </c>
      <c r="AE414" s="1">
        <v>0</v>
      </c>
      <c r="AF414" s="1">
        <v>0</v>
      </c>
      <c r="AG414" s="1">
        <v>3218821</v>
      </c>
      <c r="AH414" s="1">
        <v>9612</v>
      </c>
      <c r="AI414" s="11">
        <f t="shared" si="24"/>
        <v>3748680</v>
      </c>
      <c r="AJ414" s="11">
        <f t="shared" si="25"/>
        <v>3748680</v>
      </c>
      <c r="AK414" s="11">
        <f t="shared" si="26"/>
        <v>0</v>
      </c>
      <c r="AL414" s="11">
        <f t="shared" si="27"/>
        <v>0</v>
      </c>
    </row>
    <row r="415" spans="1:38">
      <c r="A415" t="s">
        <v>409</v>
      </c>
      <c r="B415" t="s">
        <v>149</v>
      </c>
      <c r="C415" t="s">
        <v>150</v>
      </c>
      <c r="D415" t="s">
        <v>137</v>
      </c>
      <c r="E415" t="s">
        <v>138</v>
      </c>
      <c r="F415" t="s">
        <v>138</v>
      </c>
      <c r="G415" t="s">
        <v>138</v>
      </c>
      <c r="H415" s="1">
        <v>1</v>
      </c>
      <c r="I415" t="s">
        <v>48</v>
      </c>
      <c r="J415" s="1">
        <v>33</v>
      </c>
      <c r="K415" s="1">
        <v>33</v>
      </c>
      <c r="L415" s="1">
        <v>10000</v>
      </c>
      <c r="M415" t="s">
        <v>41</v>
      </c>
      <c r="N415" s="1">
        <v>4793589</v>
      </c>
      <c r="O415" s="1">
        <v>4807830</v>
      </c>
      <c r="P415" s="1">
        <v>8862</v>
      </c>
      <c r="Q415" s="1">
        <v>2860798</v>
      </c>
      <c r="R415" s="1">
        <v>2860798</v>
      </c>
      <c r="S415" s="1">
        <v>8862</v>
      </c>
      <c r="T415" s="1">
        <v>1947032</v>
      </c>
      <c r="U415" s="1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0</v>
      </c>
      <c r="AD415" s="1">
        <v>0</v>
      </c>
      <c r="AE415" s="1">
        <v>0</v>
      </c>
      <c r="AF415" s="1">
        <v>0</v>
      </c>
      <c r="AG415" s="1">
        <v>2860798</v>
      </c>
      <c r="AH415" s="1">
        <v>8862</v>
      </c>
      <c r="AI415" s="11">
        <f t="shared" si="24"/>
        <v>3456180</v>
      </c>
      <c r="AJ415" s="11">
        <f t="shared" si="25"/>
        <v>3456180</v>
      </c>
      <c r="AK415" s="11">
        <f t="shared" si="26"/>
        <v>0</v>
      </c>
      <c r="AL415" s="11">
        <f t="shared" si="27"/>
        <v>0</v>
      </c>
    </row>
    <row r="416" spans="1:38">
      <c r="A416" t="s">
        <v>409</v>
      </c>
      <c r="B416" t="s">
        <v>151</v>
      </c>
      <c r="C416" t="s">
        <v>152</v>
      </c>
      <c r="D416" t="s">
        <v>137</v>
      </c>
      <c r="E416" t="s">
        <v>138</v>
      </c>
      <c r="F416" t="s">
        <v>138</v>
      </c>
      <c r="G416" t="s">
        <v>153</v>
      </c>
      <c r="H416" s="1">
        <v>1</v>
      </c>
      <c r="I416" t="s">
        <v>48</v>
      </c>
      <c r="J416" s="1">
        <v>33</v>
      </c>
      <c r="K416" s="1">
        <v>33</v>
      </c>
      <c r="L416" s="1">
        <v>3300</v>
      </c>
      <c r="M416" t="s">
        <v>41</v>
      </c>
      <c r="N416" s="1">
        <v>2208126</v>
      </c>
      <c r="O416" s="1">
        <v>2231546</v>
      </c>
      <c r="P416" s="1">
        <v>3162</v>
      </c>
      <c r="Q416" s="1">
        <v>1470118</v>
      </c>
      <c r="R416" s="1">
        <v>1470118</v>
      </c>
      <c r="S416" s="1">
        <v>3162</v>
      </c>
      <c r="T416" s="1">
        <v>761428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>
        <v>0</v>
      </c>
      <c r="AE416" s="1">
        <v>0</v>
      </c>
      <c r="AF416" s="1">
        <v>0</v>
      </c>
      <c r="AG416" s="1">
        <v>1470118</v>
      </c>
      <c r="AH416" s="1">
        <v>3162</v>
      </c>
      <c r="AI416" s="11">
        <f t="shared" si="24"/>
        <v>1233180</v>
      </c>
      <c r="AJ416" s="11">
        <f t="shared" si="25"/>
        <v>1233180</v>
      </c>
      <c r="AK416" s="11">
        <f t="shared" si="26"/>
        <v>0</v>
      </c>
      <c r="AL416" s="11">
        <f t="shared" si="27"/>
        <v>0</v>
      </c>
    </row>
    <row r="417" spans="1:38">
      <c r="A417" t="s">
        <v>409</v>
      </c>
      <c r="B417" t="s">
        <v>154</v>
      </c>
      <c r="C417" t="s">
        <v>155</v>
      </c>
      <c r="D417" t="s">
        <v>156</v>
      </c>
      <c r="E417" t="s">
        <v>157</v>
      </c>
      <c r="F417" t="s">
        <v>158</v>
      </c>
      <c r="G417" t="s">
        <v>159</v>
      </c>
      <c r="H417" s="1">
        <v>1</v>
      </c>
      <c r="I417" t="s">
        <v>48</v>
      </c>
      <c r="J417" s="1">
        <v>33</v>
      </c>
      <c r="K417" s="1">
        <v>33</v>
      </c>
      <c r="L417" s="1">
        <v>4800</v>
      </c>
      <c r="M417" t="s">
        <v>41</v>
      </c>
      <c r="N417" s="1">
        <v>2315193</v>
      </c>
      <c r="O417" s="1">
        <v>2327729</v>
      </c>
      <c r="P417" s="1">
        <v>4161</v>
      </c>
      <c r="Q417" s="1">
        <v>1656451</v>
      </c>
      <c r="R417" s="1">
        <v>1656451</v>
      </c>
      <c r="S417" s="1">
        <v>3840</v>
      </c>
      <c r="T417" s="1">
        <v>0</v>
      </c>
      <c r="U417" s="1">
        <v>0</v>
      </c>
      <c r="V417" s="1">
        <v>0</v>
      </c>
      <c r="W417" s="1">
        <v>0</v>
      </c>
      <c r="X417" s="1">
        <v>671278</v>
      </c>
      <c r="Y417" s="1">
        <v>937.76</v>
      </c>
      <c r="Z417" s="1">
        <v>0</v>
      </c>
      <c r="AA417" s="1">
        <v>0</v>
      </c>
      <c r="AB417" s="1">
        <v>0</v>
      </c>
      <c r="AC417" s="1">
        <v>0</v>
      </c>
      <c r="AD417" s="1">
        <v>0</v>
      </c>
      <c r="AE417" s="1">
        <v>0</v>
      </c>
      <c r="AF417" s="1">
        <v>0</v>
      </c>
      <c r="AG417" s="1">
        <v>1656451</v>
      </c>
      <c r="AH417" s="1">
        <v>3223.24</v>
      </c>
      <c r="AI417" s="11">
        <f t="shared" si="24"/>
        <v>1497600</v>
      </c>
      <c r="AJ417" s="11">
        <f t="shared" si="25"/>
        <v>1497600</v>
      </c>
      <c r="AK417" s="11">
        <f t="shared" si="26"/>
        <v>0</v>
      </c>
      <c r="AL417" s="11">
        <f t="shared" si="27"/>
        <v>671278</v>
      </c>
    </row>
    <row r="418" spans="1:38">
      <c r="A418" t="s">
        <v>409</v>
      </c>
      <c r="B418" t="s">
        <v>160</v>
      </c>
      <c r="C418" t="s">
        <v>161</v>
      </c>
      <c r="D418" t="s">
        <v>156</v>
      </c>
      <c r="E418" t="s">
        <v>162</v>
      </c>
      <c r="F418" t="s">
        <v>163</v>
      </c>
      <c r="G418" t="s">
        <v>164</v>
      </c>
      <c r="H418" s="1">
        <v>1</v>
      </c>
      <c r="I418" t="s">
        <v>48</v>
      </c>
      <c r="J418" s="1">
        <v>33</v>
      </c>
      <c r="K418" s="1">
        <v>33</v>
      </c>
      <c r="L418" s="1">
        <v>5990</v>
      </c>
      <c r="M418" t="s">
        <v>41</v>
      </c>
      <c r="N418" s="1">
        <v>1556847</v>
      </c>
      <c r="O418" s="1">
        <v>1558285</v>
      </c>
      <c r="P418" s="1">
        <v>3501</v>
      </c>
      <c r="Q418" s="1">
        <v>1173165</v>
      </c>
      <c r="R418" s="1">
        <v>1173165</v>
      </c>
      <c r="S418" s="1">
        <v>4792</v>
      </c>
      <c r="T418" s="1">
        <v>385120</v>
      </c>
      <c r="U418" s="1">
        <v>126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>
        <v>0</v>
      </c>
      <c r="AE418" s="1">
        <v>0</v>
      </c>
      <c r="AF418" s="1">
        <v>0</v>
      </c>
      <c r="AG418" s="1">
        <v>1173165</v>
      </c>
      <c r="AH418" s="1">
        <v>3375</v>
      </c>
      <c r="AI418" s="11">
        <f t="shared" si="24"/>
        <v>1868880</v>
      </c>
      <c r="AJ418" s="11">
        <f t="shared" si="25"/>
        <v>1868880</v>
      </c>
      <c r="AK418" s="11">
        <f t="shared" si="26"/>
        <v>0</v>
      </c>
      <c r="AL418" s="11">
        <f t="shared" si="27"/>
        <v>0</v>
      </c>
    </row>
    <row r="419" spans="1:38">
      <c r="A419" t="s">
        <v>409</v>
      </c>
      <c r="B419" t="s">
        <v>165</v>
      </c>
      <c r="C419" t="s">
        <v>166</v>
      </c>
      <c r="D419" t="s">
        <v>156</v>
      </c>
      <c r="E419" t="s">
        <v>156</v>
      </c>
      <c r="F419" t="s">
        <v>156</v>
      </c>
      <c r="G419" t="s">
        <v>167</v>
      </c>
      <c r="H419" s="1">
        <v>1</v>
      </c>
      <c r="I419" t="s">
        <v>48</v>
      </c>
      <c r="J419" s="1">
        <v>11</v>
      </c>
      <c r="K419" s="1">
        <v>11</v>
      </c>
      <c r="L419" s="1">
        <v>1055</v>
      </c>
      <c r="M419" t="s">
        <v>41</v>
      </c>
      <c r="N419" s="1">
        <v>569089</v>
      </c>
      <c r="O419" s="1">
        <v>569090</v>
      </c>
      <c r="P419" s="1">
        <v>1031.5</v>
      </c>
      <c r="Q419" s="1">
        <v>423486</v>
      </c>
      <c r="R419" s="1">
        <v>423486</v>
      </c>
      <c r="S419" s="1">
        <v>1031.5</v>
      </c>
      <c r="T419" s="1">
        <v>145604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>
        <v>0</v>
      </c>
      <c r="AE419" s="1">
        <v>0</v>
      </c>
      <c r="AF419" s="1">
        <v>0</v>
      </c>
      <c r="AG419" s="1">
        <v>423486</v>
      </c>
      <c r="AH419" s="1">
        <v>1031.5</v>
      </c>
      <c r="AI419" s="11">
        <f t="shared" si="24"/>
        <v>402285</v>
      </c>
      <c r="AJ419" s="11">
        <f t="shared" si="25"/>
        <v>402285</v>
      </c>
      <c r="AK419" s="11">
        <f t="shared" si="26"/>
        <v>0</v>
      </c>
      <c r="AL419" s="11">
        <f t="shared" si="27"/>
        <v>0</v>
      </c>
    </row>
    <row r="420" spans="1:38">
      <c r="A420" t="s">
        <v>409</v>
      </c>
      <c r="B420" t="s">
        <v>168</v>
      </c>
      <c r="C420" t="s">
        <v>169</v>
      </c>
      <c r="D420" t="s">
        <v>156</v>
      </c>
      <c r="E420" t="s">
        <v>162</v>
      </c>
      <c r="F420" t="s">
        <v>163</v>
      </c>
      <c r="G420" t="s">
        <v>164</v>
      </c>
      <c r="H420" s="1">
        <v>2</v>
      </c>
      <c r="I420" t="s">
        <v>40</v>
      </c>
      <c r="J420" s="1">
        <v>33</v>
      </c>
      <c r="K420" s="1">
        <v>33</v>
      </c>
      <c r="L420" s="1">
        <v>2300</v>
      </c>
      <c r="M420" t="s">
        <v>41</v>
      </c>
      <c r="N420" s="1">
        <v>864498</v>
      </c>
      <c r="O420" s="1">
        <v>869973</v>
      </c>
      <c r="P420" s="1">
        <v>1987.5</v>
      </c>
      <c r="Q420" s="1">
        <v>623662</v>
      </c>
      <c r="R420" s="1">
        <v>623662</v>
      </c>
      <c r="S420" s="1">
        <v>1840</v>
      </c>
      <c r="T420" s="1">
        <v>0</v>
      </c>
      <c r="U420" s="1">
        <v>0</v>
      </c>
      <c r="V420" s="1">
        <v>0</v>
      </c>
      <c r="W420" s="1">
        <v>0</v>
      </c>
      <c r="X420" s="1">
        <v>246311</v>
      </c>
      <c r="Y420" s="1">
        <v>177.26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0</v>
      </c>
      <c r="AG420" s="1">
        <v>623662</v>
      </c>
      <c r="AH420" s="1">
        <v>1810.24</v>
      </c>
      <c r="AI420" s="11">
        <f t="shared" si="24"/>
        <v>717600</v>
      </c>
      <c r="AJ420" s="11">
        <f t="shared" si="25"/>
        <v>717600</v>
      </c>
      <c r="AK420" s="11">
        <f t="shared" si="26"/>
        <v>0</v>
      </c>
      <c r="AL420" s="11">
        <f t="shared" si="27"/>
        <v>246311</v>
      </c>
    </row>
    <row r="421" spans="1:38">
      <c r="A421" t="s">
        <v>409</v>
      </c>
      <c r="B421" t="s">
        <v>170</v>
      </c>
      <c r="C421" t="s">
        <v>171</v>
      </c>
      <c r="D421" t="s">
        <v>156</v>
      </c>
      <c r="E421" t="s">
        <v>156</v>
      </c>
      <c r="F421" t="s">
        <v>156</v>
      </c>
      <c r="G421" t="s">
        <v>172</v>
      </c>
      <c r="H421" s="1">
        <v>1</v>
      </c>
      <c r="I421" t="s">
        <v>48</v>
      </c>
      <c r="J421" s="1">
        <v>33</v>
      </c>
      <c r="K421" s="1">
        <v>33</v>
      </c>
      <c r="L421" s="1">
        <v>4500</v>
      </c>
      <c r="M421" t="s">
        <v>41</v>
      </c>
      <c r="N421" s="1">
        <v>2673793</v>
      </c>
      <c r="O421" s="1">
        <v>2675475</v>
      </c>
      <c r="P421" s="1">
        <v>4203</v>
      </c>
      <c r="Q421" s="1">
        <v>2054305</v>
      </c>
      <c r="R421" s="1">
        <v>2054305</v>
      </c>
      <c r="S421" s="1">
        <v>4203</v>
      </c>
      <c r="T421" s="1">
        <v>621170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>
        <v>0</v>
      </c>
      <c r="AE421" s="1">
        <v>0</v>
      </c>
      <c r="AF421" s="1">
        <v>0</v>
      </c>
      <c r="AG421" s="1">
        <v>2054305</v>
      </c>
      <c r="AH421" s="1">
        <v>4203</v>
      </c>
      <c r="AI421" s="11">
        <f t="shared" si="24"/>
        <v>1639170</v>
      </c>
      <c r="AJ421" s="11">
        <f t="shared" si="25"/>
        <v>1639170</v>
      </c>
      <c r="AK421" s="11">
        <f t="shared" si="26"/>
        <v>0</v>
      </c>
      <c r="AL421" s="11">
        <f t="shared" si="27"/>
        <v>0</v>
      </c>
    </row>
    <row r="422" spans="1:38">
      <c r="A422" t="s">
        <v>409</v>
      </c>
      <c r="B422" t="s">
        <v>173</v>
      </c>
      <c r="C422" t="s">
        <v>174</v>
      </c>
      <c r="D422" t="s">
        <v>156</v>
      </c>
      <c r="E422" t="s">
        <v>157</v>
      </c>
      <c r="F422" t="s">
        <v>158</v>
      </c>
      <c r="G422" t="s">
        <v>158</v>
      </c>
      <c r="H422" s="1">
        <v>1</v>
      </c>
      <c r="I422" t="s">
        <v>48</v>
      </c>
      <c r="J422" s="1">
        <v>11</v>
      </c>
      <c r="K422" s="1">
        <v>11</v>
      </c>
      <c r="L422" s="1">
        <v>170</v>
      </c>
      <c r="M422" t="s">
        <v>41</v>
      </c>
      <c r="N422" s="1">
        <v>64090</v>
      </c>
      <c r="O422" s="1">
        <v>66090</v>
      </c>
      <c r="P422" s="1">
        <v>213</v>
      </c>
      <c r="Q422" s="1">
        <v>41352</v>
      </c>
      <c r="R422" s="1">
        <v>41352</v>
      </c>
      <c r="S422" s="1">
        <v>179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24738</v>
      </c>
      <c r="AC422" s="1">
        <v>53.99</v>
      </c>
      <c r="AD422" s="1">
        <v>0</v>
      </c>
      <c r="AE422" s="1">
        <v>0</v>
      </c>
      <c r="AF422" s="1">
        <v>0</v>
      </c>
      <c r="AG422" s="1">
        <v>41352</v>
      </c>
      <c r="AH422" s="1">
        <v>159.01</v>
      </c>
      <c r="AI422" s="11">
        <f t="shared" si="24"/>
        <v>69810</v>
      </c>
      <c r="AJ422" s="11">
        <f t="shared" si="25"/>
        <v>76830</v>
      </c>
      <c r="AK422" s="11">
        <f t="shared" si="26"/>
        <v>0</v>
      </c>
      <c r="AL422" s="11">
        <f t="shared" si="27"/>
        <v>24738</v>
      </c>
    </row>
    <row r="423" spans="1:38">
      <c r="A423" t="s">
        <v>409</v>
      </c>
      <c r="B423" t="s">
        <v>175</v>
      </c>
      <c r="C423" t="s">
        <v>176</v>
      </c>
      <c r="D423" t="s">
        <v>156</v>
      </c>
      <c r="E423" t="s">
        <v>157</v>
      </c>
      <c r="F423" t="s">
        <v>158</v>
      </c>
      <c r="G423" t="s">
        <v>158</v>
      </c>
      <c r="H423" s="1">
        <v>1</v>
      </c>
      <c r="I423" t="s">
        <v>48</v>
      </c>
      <c r="J423" s="1">
        <v>132</v>
      </c>
      <c r="K423" s="1">
        <v>132</v>
      </c>
      <c r="L423" s="1">
        <v>20000</v>
      </c>
      <c r="M423" t="s">
        <v>41</v>
      </c>
      <c r="N423" s="1">
        <v>10657100</v>
      </c>
      <c r="O423" s="1">
        <v>10665000</v>
      </c>
      <c r="P423" s="1">
        <v>17240</v>
      </c>
      <c r="Q423" s="1">
        <v>9032157</v>
      </c>
      <c r="R423" s="1">
        <v>9032157</v>
      </c>
      <c r="S423" s="1">
        <v>17240</v>
      </c>
      <c r="T423" s="1">
        <v>1632843</v>
      </c>
      <c r="U423" s="1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1">
        <v>9032157</v>
      </c>
      <c r="AH423" s="1">
        <v>17240</v>
      </c>
      <c r="AI423" s="11">
        <f t="shared" si="24"/>
        <v>6723600</v>
      </c>
      <c r="AJ423" s="11">
        <f t="shared" si="25"/>
        <v>6723600</v>
      </c>
      <c r="AK423" s="11">
        <f t="shared" si="26"/>
        <v>0</v>
      </c>
      <c r="AL423" s="11">
        <f t="shared" si="27"/>
        <v>0</v>
      </c>
    </row>
    <row r="424" spans="1:38">
      <c r="A424" t="s">
        <v>409</v>
      </c>
      <c r="B424" t="s">
        <v>177</v>
      </c>
      <c r="C424" t="s">
        <v>178</v>
      </c>
      <c r="D424" t="s">
        <v>156</v>
      </c>
      <c r="E424" t="s">
        <v>156</v>
      </c>
      <c r="F424" t="s">
        <v>179</v>
      </c>
      <c r="G424" t="s">
        <v>180</v>
      </c>
      <c r="H424" s="1">
        <v>1</v>
      </c>
      <c r="I424" t="s">
        <v>48</v>
      </c>
      <c r="J424" s="1">
        <v>33</v>
      </c>
      <c r="K424" s="1">
        <v>33</v>
      </c>
      <c r="L424" s="1">
        <v>6800</v>
      </c>
      <c r="M424" t="s">
        <v>41</v>
      </c>
      <c r="N424" s="1">
        <v>4440326</v>
      </c>
      <c r="O424" s="1">
        <v>4441902</v>
      </c>
      <c r="P424" s="1">
        <v>6450</v>
      </c>
      <c r="Q424" s="1">
        <v>3459515</v>
      </c>
      <c r="R424" s="1">
        <v>3459515</v>
      </c>
      <c r="S424" s="1">
        <v>6450</v>
      </c>
      <c r="T424" s="1">
        <v>982387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1">
        <v>3459515</v>
      </c>
      <c r="AH424" s="1">
        <v>6450</v>
      </c>
      <c r="AI424" s="11">
        <f t="shared" si="24"/>
        <v>2515500</v>
      </c>
      <c r="AJ424" s="11">
        <f t="shared" si="25"/>
        <v>2515500</v>
      </c>
      <c r="AK424" s="11">
        <f t="shared" si="26"/>
        <v>0</v>
      </c>
      <c r="AL424" s="11">
        <f t="shared" si="27"/>
        <v>0</v>
      </c>
    </row>
    <row r="425" spans="1:38">
      <c r="A425" t="s">
        <v>409</v>
      </c>
      <c r="B425" t="s">
        <v>182</v>
      </c>
      <c r="C425" t="s">
        <v>183</v>
      </c>
      <c r="D425" t="s">
        <v>156</v>
      </c>
      <c r="E425" t="s">
        <v>157</v>
      </c>
      <c r="F425" t="s">
        <v>158</v>
      </c>
      <c r="G425" t="s">
        <v>158</v>
      </c>
      <c r="H425" s="1">
        <v>1</v>
      </c>
      <c r="I425" t="s">
        <v>48</v>
      </c>
      <c r="J425" s="1">
        <v>33</v>
      </c>
      <c r="K425" s="1">
        <v>33</v>
      </c>
      <c r="L425" s="1">
        <v>2550</v>
      </c>
      <c r="M425" t="s">
        <v>41</v>
      </c>
      <c r="N425" s="1">
        <v>1166166</v>
      </c>
      <c r="O425" s="1">
        <v>1194303</v>
      </c>
      <c r="P425" s="1">
        <v>2005.5</v>
      </c>
      <c r="Q425" s="1">
        <v>320909</v>
      </c>
      <c r="R425" s="1">
        <v>320909</v>
      </c>
      <c r="S425" s="1">
        <v>2040</v>
      </c>
      <c r="T425" s="1">
        <v>873394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>
        <v>0</v>
      </c>
      <c r="AE425" s="1">
        <v>0</v>
      </c>
      <c r="AF425" s="1">
        <v>0</v>
      </c>
      <c r="AG425" s="1">
        <v>320909</v>
      </c>
      <c r="AH425" s="1">
        <v>2005.5</v>
      </c>
      <c r="AI425" s="11">
        <f t="shared" si="24"/>
        <v>795600</v>
      </c>
      <c r="AJ425" s="11">
        <f t="shared" si="25"/>
        <v>795600</v>
      </c>
      <c r="AK425" s="11">
        <f t="shared" si="26"/>
        <v>0</v>
      </c>
      <c r="AL425" s="11">
        <f t="shared" si="27"/>
        <v>0</v>
      </c>
    </row>
    <row r="426" spans="1:38">
      <c r="A426" t="s">
        <v>409</v>
      </c>
      <c r="B426" t="s">
        <v>184</v>
      </c>
      <c r="C426" t="s">
        <v>185</v>
      </c>
      <c r="D426" t="s">
        <v>156</v>
      </c>
      <c r="E426" t="s">
        <v>162</v>
      </c>
      <c r="F426" t="s">
        <v>163</v>
      </c>
      <c r="G426" t="s">
        <v>164</v>
      </c>
      <c r="H426" s="1">
        <v>1</v>
      </c>
      <c r="I426" t="s">
        <v>48</v>
      </c>
      <c r="J426" s="1">
        <v>33</v>
      </c>
      <c r="K426" s="1">
        <v>33</v>
      </c>
      <c r="L426" s="1">
        <v>7000</v>
      </c>
      <c r="M426" t="s">
        <v>41</v>
      </c>
      <c r="N426" s="1">
        <v>2989594</v>
      </c>
      <c r="O426" s="1">
        <v>2997521</v>
      </c>
      <c r="P426" s="1">
        <v>5256</v>
      </c>
      <c r="Q426" s="1">
        <v>895226</v>
      </c>
      <c r="R426" s="1">
        <v>895226</v>
      </c>
      <c r="S426" s="1">
        <v>5600</v>
      </c>
      <c r="T426" s="1">
        <v>1547828</v>
      </c>
      <c r="U426" s="1">
        <v>395</v>
      </c>
      <c r="V426" s="1">
        <v>0</v>
      </c>
      <c r="W426" s="1">
        <v>0</v>
      </c>
      <c r="X426" s="1">
        <v>554467</v>
      </c>
      <c r="Y426" s="1">
        <v>297</v>
      </c>
      <c r="Z426" s="1">
        <v>0</v>
      </c>
      <c r="AA426" s="1">
        <v>0</v>
      </c>
      <c r="AB426" s="1">
        <v>0</v>
      </c>
      <c r="AC426" s="1">
        <v>0</v>
      </c>
      <c r="AD426" s="1">
        <v>0</v>
      </c>
      <c r="AE426" s="1">
        <v>0</v>
      </c>
      <c r="AF426" s="1">
        <v>0</v>
      </c>
      <c r="AG426" s="1">
        <v>895226</v>
      </c>
      <c r="AH426" s="1">
        <v>4564</v>
      </c>
      <c r="AI426" s="11">
        <f t="shared" si="24"/>
        <v>2184000</v>
      </c>
      <c r="AJ426" s="11">
        <f t="shared" si="25"/>
        <v>2184000</v>
      </c>
      <c r="AK426" s="11">
        <f t="shared" si="26"/>
        <v>0</v>
      </c>
      <c r="AL426" s="11">
        <f t="shared" si="27"/>
        <v>554467</v>
      </c>
    </row>
    <row r="427" spans="1:38">
      <c r="A427" t="s">
        <v>409</v>
      </c>
      <c r="B427" t="s">
        <v>186</v>
      </c>
      <c r="C427" t="s">
        <v>187</v>
      </c>
      <c r="D427" t="s">
        <v>156</v>
      </c>
      <c r="E427" t="s">
        <v>162</v>
      </c>
      <c r="F427" t="s">
        <v>163</v>
      </c>
      <c r="G427" t="s">
        <v>164</v>
      </c>
      <c r="H427" s="1">
        <v>1</v>
      </c>
      <c r="I427" t="s">
        <v>48</v>
      </c>
      <c r="J427" s="1">
        <v>33</v>
      </c>
      <c r="K427" s="1">
        <v>33</v>
      </c>
      <c r="L427" s="1">
        <v>5250</v>
      </c>
      <c r="M427" t="s">
        <v>41</v>
      </c>
      <c r="N427" s="1">
        <v>2811580</v>
      </c>
      <c r="O427" s="1">
        <v>2823200</v>
      </c>
      <c r="P427" s="1">
        <v>4517.76</v>
      </c>
      <c r="Q427" s="1">
        <v>1523587</v>
      </c>
      <c r="R427" s="1">
        <v>1523587</v>
      </c>
      <c r="S427" s="1">
        <v>4200</v>
      </c>
      <c r="T427" s="1">
        <v>0</v>
      </c>
      <c r="U427" s="1">
        <v>0</v>
      </c>
      <c r="V427" s="1">
        <v>0</v>
      </c>
      <c r="W427" s="1">
        <v>0</v>
      </c>
      <c r="X427" s="1">
        <v>1299613</v>
      </c>
      <c r="Y427" s="1">
        <v>1152.5</v>
      </c>
      <c r="Z427" s="1">
        <v>0</v>
      </c>
      <c r="AA427" s="1">
        <v>0</v>
      </c>
      <c r="AB427" s="1">
        <v>0</v>
      </c>
      <c r="AC427" s="1">
        <v>0</v>
      </c>
      <c r="AD427" s="1">
        <v>0</v>
      </c>
      <c r="AE427" s="1">
        <v>0</v>
      </c>
      <c r="AF427" s="1">
        <v>0</v>
      </c>
      <c r="AG427" s="1">
        <v>1523587</v>
      </c>
      <c r="AH427" s="1">
        <v>3365.26</v>
      </c>
      <c r="AI427" s="11">
        <f t="shared" si="24"/>
        <v>1638000</v>
      </c>
      <c r="AJ427" s="11">
        <f t="shared" si="25"/>
        <v>1638000</v>
      </c>
      <c r="AK427" s="11">
        <f t="shared" si="26"/>
        <v>0</v>
      </c>
      <c r="AL427" s="11">
        <f t="shared" si="27"/>
        <v>1299613</v>
      </c>
    </row>
    <row r="428" spans="1:38">
      <c r="A428" t="s">
        <v>409</v>
      </c>
      <c r="B428" t="s">
        <v>188</v>
      </c>
      <c r="C428" t="s">
        <v>189</v>
      </c>
      <c r="D428" t="s">
        <v>156</v>
      </c>
      <c r="E428" t="s">
        <v>162</v>
      </c>
      <c r="F428" t="s">
        <v>163</v>
      </c>
      <c r="G428" t="s">
        <v>164</v>
      </c>
      <c r="H428" s="1">
        <v>1</v>
      </c>
      <c r="I428" t="s">
        <v>48</v>
      </c>
      <c r="J428" s="1">
        <v>33</v>
      </c>
      <c r="K428" s="1">
        <v>33</v>
      </c>
      <c r="L428" s="1">
        <v>4990</v>
      </c>
      <c r="M428" t="s">
        <v>41</v>
      </c>
      <c r="N428" s="1">
        <v>2585761</v>
      </c>
      <c r="O428" s="1">
        <v>2599526</v>
      </c>
      <c r="P428" s="1">
        <v>3990</v>
      </c>
      <c r="Q428" s="1">
        <v>689992</v>
      </c>
      <c r="R428" s="1">
        <v>689992</v>
      </c>
      <c r="S428" s="1">
        <v>3992</v>
      </c>
      <c r="T428" s="1">
        <v>1909534</v>
      </c>
      <c r="U428" s="1">
        <v>87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>
        <v>0</v>
      </c>
      <c r="AE428" s="1">
        <v>0</v>
      </c>
      <c r="AF428" s="1">
        <v>0</v>
      </c>
      <c r="AG428" s="1">
        <v>689992</v>
      </c>
      <c r="AH428" s="1">
        <v>3903</v>
      </c>
      <c r="AI428" s="11">
        <f t="shared" si="24"/>
        <v>1556880</v>
      </c>
      <c r="AJ428" s="11">
        <f t="shared" si="25"/>
        <v>1556880</v>
      </c>
      <c r="AK428" s="11">
        <f t="shared" si="26"/>
        <v>0</v>
      </c>
      <c r="AL428" s="11">
        <f t="shared" si="27"/>
        <v>0</v>
      </c>
    </row>
    <row r="429" spans="1:38">
      <c r="A429" t="s">
        <v>409</v>
      </c>
      <c r="B429" t="s">
        <v>190</v>
      </c>
      <c r="C429" t="s">
        <v>191</v>
      </c>
      <c r="D429" t="s">
        <v>156</v>
      </c>
      <c r="E429" t="s">
        <v>162</v>
      </c>
      <c r="F429" t="s">
        <v>163</v>
      </c>
      <c r="G429" t="s">
        <v>164</v>
      </c>
      <c r="H429" s="1">
        <v>1</v>
      </c>
      <c r="I429" t="s">
        <v>48</v>
      </c>
      <c r="J429" s="1">
        <v>33</v>
      </c>
      <c r="K429" s="1">
        <v>33</v>
      </c>
      <c r="L429" s="1">
        <v>7000</v>
      </c>
      <c r="M429" t="s">
        <v>41</v>
      </c>
      <c r="N429" s="1">
        <v>2956402</v>
      </c>
      <c r="O429" s="1">
        <v>2980476</v>
      </c>
      <c r="P429" s="1">
        <v>5265</v>
      </c>
      <c r="Q429" s="1">
        <v>2358183</v>
      </c>
      <c r="R429" s="1">
        <v>2358183</v>
      </c>
      <c r="S429" s="1">
        <v>5600</v>
      </c>
      <c r="T429" s="1">
        <v>622293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>
        <v>0</v>
      </c>
      <c r="AE429" s="1">
        <v>0</v>
      </c>
      <c r="AF429" s="1">
        <v>0</v>
      </c>
      <c r="AG429" s="1">
        <v>2358183</v>
      </c>
      <c r="AH429" s="1">
        <v>5265</v>
      </c>
      <c r="AI429" s="11">
        <f t="shared" si="24"/>
        <v>2184000</v>
      </c>
      <c r="AJ429" s="11">
        <f t="shared" si="25"/>
        <v>2184000</v>
      </c>
      <c r="AK429" s="11">
        <f t="shared" si="26"/>
        <v>0</v>
      </c>
      <c r="AL429" s="11">
        <f t="shared" si="27"/>
        <v>0</v>
      </c>
    </row>
    <row r="430" spans="1:38">
      <c r="A430" t="s">
        <v>409</v>
      </c>
      <c r="B430" t="s">
        <v>194</v>
      </c>
      <c r="C430" t="s">
        <v>195</v>
      </c>
      <c r="D430" t="s">
        <v>196</v>
      </c>
      <c r="E430" t="s">
        <v>196</v>
      </c>
      <c r="F430" t="s">
        <v>196</v>
      </c>
      <c r="G430" t="s">
        <v>197</v>
      </c>
      <c r="H430" s="1">
        <v>1</v>
      </c>
      <c r="I430" t="s">
        <v>48</v>
      </c>
      <c r="J430" s="1">
        <v>33</v>
      </c>
      <c r="K430" s="1">
        <v>33</v>
      </c>
      <c r="L430" s="1">
        <v>9990</v>
      </c>
      <c r="M430" t="s">
        <v>41</v>
      </c>
      <c r="N430" s="1">
        <v>7374144</v>
      </c>
      <c r="O430" s="1">
        <v>7400622</v>
      </c>
      <c r="P430" s="1">
        <v>11430</v>
      </c>
      <c r="Q430" s="1">
        <v>3710196</v>
      </c>
      <c r="R430" s="1">
        <v>3710196</v>
      </c>
      <c r="S430" s="1">
        <v>11418</v>
      </c>
      <c r="T430" s="1">
        <v>3690426</v>
      </c>
      <c r="U430" s="1">
        <v>12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3710196</v>
      </c>
      <c r="AH430" s="1">
        <v>11418</v>
      </c>
      <c r="AI430" s="11">
        <f t="shared" si="24"/>
        <v>4453020</v>
      </c>
      <c r="AJ430" s="11">
        <f t="shared" si="25"/>
        <v>5566860</v>
      </c>
      <c r="AK430" s="11">
        <f t="shared" si="26"/>
        <v>0</v>
      </c>
      <c r="AL430" s="11">
        <f t="shared" si="27"/>
        <v>0</v>
      </c>
    </row>
    <row r="431" spans="1:38">
      <c r="A431" t="s">
        <v>409</v>
      </c>
      <c r="B431" t="s">
        <v>198</v>
      </c>
      <c r="C431" t="s">
        <v>199</v>
      </c>
      <c r="D431" t="s">
        <v>196</v>
      </c>
      <c r="E431" t="s">
        <v>200</v>
      </c>
      <c r="F431" t="s">
        <v>201</v>
      </c>
      <c r="G431" t="s">
        <v>202</v>
      </c>
      <c r="H431" s="1">
        <v>1</v>
      </c>
      <c r="I431" t="s">
        <v>48</v>
      </c>
      <c r="J431" s="1">
        <v>132</v>
      </c>
      <c r="K431" s="1">
        <v>132</v>
      </c>
      <c r="L431" s="1">
        <v>23000</v>
      </c>
      <c r="M431" t="s">
        <v>41</v>
      </c>
      <c r="N431" s="1">
        <v>13282097</v>
      </c>
      <c r="O431" s="1">
        <v>13294440</v>
      </c>
      <c r="P431" s="1">
        <v>21312</v>
      </c>
      <c r="Q431" s="1">
        <v>7803173</v>
      </c>
      <c r="R431" s="1">
        <v>7803173</v>
      </c>
      <c r="S431" s="1">
        <v>21312</v>
      </c>
      <c r="T431" s="1">
        <v>5491267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</v>
      </c>
      <c r="AG431" s="1">
        <v>7803173</v>
      </c>
      <c r="AH431" s="1">
        <v>21312</v>
      </c>
      <c r="AI431" s="11">
        <f t="shared" si="24"/>
        <v>8311680</v>
      </c>
      <c r="AJ431" s="11">
        <f t="shared" si="25"/>
        <v>8311680</v>
      </c>
      <c r="AK431" s="11">
        <f t="shared" si="26"/>
        <v>0</v>
      </c>
      <c r="AL431" s="11">
        <f t="shared" si="27"/>
        <v>0</v>
      </c>
    </row>
    <row r="432" spans="1:38">
      <c r="A432" t="s">
        <v>409</v>
      </c>
      <c r="B432" t="s">
        <v>203</v>
      </c>
      <c r="C432" t="s">
        <v>195</v>
      </c>
      <c r="D432" t="s">
        <v>196</v>
      </c>
      <c r="E432" t="s">
        <v>196</v>
      </c>
      <c r="F432" t="s">
        <v>196</v>
      </c>
      <c r="G432" t="s">
        <v>197</v>
      </c>
      <c r="H432" s="1">
        <v>1</v>
      </c>
      <c r="I432" t="s">
        <v>48</v>
      </c>
      <c r="J432" s="1">
        <v>33</v>
      </c>
      <c r="K432" s="1">
        <v>33</v>
      </c>
      <c r="L432" s="1">
        <v>9990</v>
      </c>
      <c r="M432" t="s">
        <v>41</v>
      </c>
      <c r="N432" s="1">
        <v>5737870</v>
      </c>
      <c r="O432" s="1">
        <v>5752453</v>
      </c>
      <c r="P432" s="1">
        <v>9750</v>
      </c>
      <c r="Q432" s="1">
        <v>3124852</v>
      </c>
      <c r="R432" s="1">
        <v>3124852</v>
      </c>
      <c r="S432" s="1">
        <v>9750</v>
      </c>
      <c r="T432" s="1">
        <v>2627601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1">
        <v>3124852</v>
      </c>
      <c r="AH432" s="1">
        <v>9750</v>
      </c>
      <c r="AI432" s="11">
        <f t="shared" si="24"/>
        <v>3802500</v>
      </c>
      <c r="AJ432" s="11">
        <f t="shared" si="25"/>
        <v>3802500</v>
      </c>
      <c r="AK432" s="11">
        <f t="shared" si="26"/>
        <v>0</v>
      </c>
      <c r="AL432" s="11">
        <f t="shared" si="27"/>
        <v>0</v>
      </c>
    </row>
    <row r="433" spans="1:38">
      <c r="A433" t="s">
        <v>409</v>
      </c>
      <c r="B433" t="s">
        <v>204</v>
      </c>
      <c r="C433" t="s">
        <v>205</v>
      </c>
      <c r="D433" t="s">
        <v>196</v>
      </c>
      <c r="E433" t="s">
        <v>200</v>
      </c>
      <c r="F433" t="s">
        <v>200</v>
      </c>
      <c r="G433" t="s">
        <v>206</v>
      </c>
      <c r="H433" s="1">
        <v>1</v>
      </c>
      <c r="I433" t="s">
        <v>48</v>
      </c>
      <c r="J433" s="1">
        <v>33</v>
      </c>
      <c r="K433" s="1">
        <v>33</v>
      </c>
      <c r="L433" s="1">
        <v>9999</v>
      </c>
      <c r="M433" t="s">
        <v>41</v>
      </c>
      <c r="N433" s="1">
        <v>6671980</v>
      </c>
      <c r="O433" s="1">
        <v>6672360</v>
      </c>
      <c r="P433" s="1">
        <v>11172</v>
      </c>
      <c r="Q433" s="1">
        <v>3234339</v>
      </c>
      <c r="R433" s="1">
        <v>3234339</v>
      </c>
      <c r="S433" s="1">
        <v>9183.16</v>
      </c>
      <c r="T433" s="1">
        <v>2456050</v>
      </c>
      <c r="U433" s="1">
        <v>516.87</v>
      </c>
      <c r="V433" s="1">
        <v>0</v>
      </c>
      <c r="W433" s="1">
        <v>0</v>
      </c>
      <c r="X433" s="1">
        <v>0</v>
      </c>
      <c r="Y433" s="1">
        <v>0</v>
      </c>
      <c r="Z433" s="1">
        <v>191092</v>
      </c>
      <c r="AA433" s="1">
        <v>286.39999999999998</v>
      </c>
      <c r="AB433" s="1">
        <v>790879</v>
      </c>
      <c r="AC433" s="1">
        <v>1185.57</v>
      </c>
      <c r="AD433" s="1">
        <v>0</v>
      </c>
      <c r="AE433" s="1">
        <v>0</v>
      </c>
      <c r="AF433" s="1">
        <v>0</v>
      </c>
      <c r="AG433" s="1">
        <v>3234339</v>
      </c>
      <c r="AH433" s="1">
        <v>9183.16</v>
      </c>
      <c r="AI433" s="11">
        <f t="shared" si="24"/>
        <v>3581432.4</v>
      </c>
      <c r="AJ433" s="11">
        <f t="shared" si="25"/>
        <v>3581432.4</v>
      </c>
      <c r="AK433" s="11">
        <f t="shared" si="26"/>
        <v>0</v>
      </c>
      <c r="AL433" s="11">
        <f t="shared" si="27"/>
        <v>981971</v>
      </c>
    </row>
    <row r="434" spans="1:38">
      <c r="A434" t="s">
        <v>409</v>
      </c>
      <c r="B434" t="s">
        <v>207</v>
      </c>
      <c r="C434" t="s">
        <v>208</v>
      </c>
      <c r="D434" t="s">
        <v>196</v>
      </c>
      <c r="E434" t="s">
        <v>200</v>
      </c>
      <c r="F434" t="s">
        <v>200</v>
      </c>
      <c r="G434" t="s">
        <v>206</v>
      </c>
      <c r="H434" s="1">
        <v>1</v>
      </c>
      <c r="I434" t="s">
        <v>48</v>
      </c>
      <c r="J434" s="1">
        <v>132</v>
      </c>
      <c r="K434" s="1">
        <v>132</v>
      </c>
      <c r="L434" s="1">
        <v>30000</v>
      </c>
      <c r="M434" t="s">
        <v>41</v>
      </c>
      <c r="N434" s="1">
        <v>16522930</v>
      </c>
      <c r="O434" s="1">
        <v>16524850</v>
      </c>
      <c r="P434" s="1">
        <v>25830</v>
      </c>
      <c r="Q434" s="1">
        <v>10139501</v>
      </c>
      <c r="R434" s="1">
        <v>10139501</v>
      </c>
      <c r="S434" s="1">
        <v>24593</v>
      </c>
      <c r="T434" s="1">
        <v>2096737</v>
      </c>
      <c r="U434" s="1">
        <v>72</v>
      </c>
      <c r="V434" s="1">
        <v>3378731</v>
      </c>
      <c r="W434" s="1">
        <v>36</v>
      </c>
      <c r="X434" s="1">
        <v>0</v>
      </c>
      <c r="Y434" s="1">
        <v>0</v>
      </c>
      <c r="Z434" s="1">
        <v>176955</v>
      </c>
      <c r="AA434" s="1">
        <v>218</v>
      </c>
      <c r="AB434" s="1">
        <v>732926</v>
      </c>
      <c r="AC434" s="1">
        <v>911</v>
      </c>
      <c r="AD434" s="1">
        <v>0</v>
      </c>
      <c r="AE434" s="1">
        <v>0</v>
      </c>
      <c r="AF434" s="1">
        <v>0</v>
      </c>
      <c r="AG434" s="1">
        <v>10139501</v>
      </c>
      <c r="AH434" s="1">
        <v>24593</v>
      </c>
      <c r="AI434" s="11">
        <f t="shared" si="24"/>
        <v>9591270</v>
      </c>
      <c r="AJ434" s="11">
        <f t="shared" si="25"/>
        <v>9591270</v>
      </c>
      <c r="AK434" s="11">
        <f t="shared" si="26"/>
        <v>3378731</v>
      </c>
      <c r="AL434" s="11">
        <f t="shared" si="27"/>
        <v>909881</v>
      </c>
    </row>
    <row r="435" spans="1:38">
      <c r="A435" t="s">
        <v>409</v>
      </c>
      <c r="B435" t="s">
        <v>209</v>
      </c>
      <c r="C435" t="s">
        <v>210</v>
      </c>
      <c r="D435" t="s">
        <v>211</v>
      </c>
      <c r="E435" t="s">
        <v>212</v>
      </c>
      <c r="F435" t="s">
        <v>213</v>
      </c>
      <c r="G435" t="s">
        <v>214</v>
      </c>
      <c r="H435" s="1">
        <v>1</v>
      </c>
      <c r="I435" t="s">
        <v>48</v>
      </c>
      <c r="J435" s="1">
        <v>33</v>
      </c>
      <c r="K435" s="1">
        <v>33</v>
      </c>
      <c r="L435" s="1">
        <v>5300</v>
      </c>
      <c r="M435" t="s">
        <v>41</v>
      </c>
      <c r="N435" s="1">
        <v>2597881</v>
      </c>
      <c r="O435" s="1">
        <v>2597888</v>
      </c>
      <c r="P435" s="1">
        <v>4072.5</v>
      </c>
      <c r="Q435" s="1">
        <v>652859</v>
      </c>
      <c r="R435" s="1">
        <v>652859</v>
      </c>
      <c r="S435" s="1">
        <v>4240</v>
      </c>
      <c r="T435" s="1">
        <v>1058182</v>
      </c>
      <c r="U435" s="1">
        <v>0</v>
      </c>
      <c r="V435" s="1">
        <v>0</v>
      </c>
      <c r="W435" s="1">
        <v>0</v>
      </c>
      <c r="X435" s="1">
        <v>886847</v>
      </c>
      <c r="Y435" s="1">
        <v>1206.24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0</v>
      </c>
      <c r="AG435" s="1">
        <v>652859</v>
      </c>
      <c r="AH435" s="1">
        <v>2866.26</v>
      </c>
      <c r="AI435" s="11">
        <f t="shared" si="24"/>
        <v>1653600</v>
      </c>
      <c r="AJ435" s="11">
        <f t="shared" si="25"/>
        <v>1653600</v>
      </c>
      <c r="AK435" s="11">
        <f t="shared" si="26"/>
        <v>0</v>
      </c>
      <c r="AL435" s="11">
        <f t="shared" si="27"/>
        <v>886847</v>
      </c>
    </row>
    <row r="436" spans="1:38">
      <c r="A436" t="s">
        <v>409</v>
      </c>
      <c r="B436" t="s">
        <v>215</v>
      </c>
      <c r="C436" t="s">
        <v>216</v>
      </c>
      <c r="D436" t="s">
        <v>211</v>
      </c>
      <c r="E436" t="s">
        <v>217</v>
      </c>
      <c r="F436" t="s">
        <v>217</v>
      </c>
      <c r="G436" t="s">
        <v>218</v>
      </c>
      <c r="H436" s="1">
        <v>1</v>
      </c>
      <c r="I436" t="s">
        <v>219</v>
      </c>
      <c r="J436" s="1">
        <v>132</v>
      </c>
      <c r="K436" s="1">
        <v>132</v>
      </c>
      <c r="L436" s="1">
        <v>33500</v>
      </c>
      <c r="M436" t="s">
        <v>41</v>
      </c>
      <c r="N436" s="1">
        <v>22587000</v>
      </c>
      <c r="O436" s="1">
        <v>22773000</v>
      </c>
      <c r="P436" s="1">
        <v>32910</v>
      </c>
      <c r="Q436" s="1">
        <v>21245431</v>
      </c>
      <c r="R436" s="1">
        <v>21245431</v>
      </c>
      <c r="S436" s="1">
        <v>31132.68</v>
      </c>
      <c r="T436" s="1">
        <v>0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1">
        <v>533943</v>
      </c>
      <c r="AA436" s="1">
        <v>790.52</v>
      </c>
      <c r="AB436" s="1">
        <v>993626</v>
      </c>
      <c r="AC436" s="1">
        <v>986.8</v>
      </c>
      <c r="AD436" s="1">
        <v>0</v>
      </c>
      <c r="AE436" s="1">
        <v>0</v>
      </c>
      <c r="AF436" s="1">
        <v>0</v>
      </c>
      <c r="AG436" s="1">
        <v>21245431</v>
      </c>
      <c r="AH436" s="1">
        <v>31132.68</v>
      </c>
      <c r="AI436" s="11">
        <f t="shared" si="24"/>
        <v>12141745.199999999</v>
      </c>
      <c r="AJ436" s="11">
        <f t="shared" si="25"/>
        <v>12141745.199999999</v>
      </c>
      <c r="AK436" s="11">
        <f t="shared" si="26"/>
        <v>0</v>
      </c>
      <c r="AL436" s="11">
        <f t="shared" si="27"/>
        <v>1527569</v>
      </c>
    </row>
    <row r="437" spans="1:38">
      <c r="A437" t="s">
        <v>409</v>
      </c>
      <c r="B437" t="s">
        <v>220</v>
      </c>
      <c r="C437" t="s">
        <v>221</v>
      </c>
      <c r="D437" t="s">
        <v>211</v>
      </c>
      <c r="E437" t="s">
        <v>217</v>
      </c>
      <c r="F437" t="s">
        <v>222</v>
      </c>
      <c r="G437" t="s">
        <v>223</v>
      </c>
      <c r="H437" s="1">
        <v>1</v>
      </c>
      <c r="I437" t="s">
        <v>219</v>
      </c>
      <c r="J437" s="1">
        <v>132</v>
      </c>
      <c r="K437" s="1">
        <v>132</v>
      </c>
      <c r="L437" s="1">
        <v>33500</v>
      </c>
      <c r="M437" t="s">
        <v>41</v>
      </c>
      <c r="N437" s="1">
        <v>23022000</v>
      </c>
      <c r="O437" s="1">
        <v>23184000</v>
      </c>
      <c r="P437" s="1">
        <v>33960</v>
      </c>
      <c r="Q437" s="1">
        <v>21723877</v>
      </c>
      <c r="R437" s="1">
        <v>21723877</v>
      </c>
      <c r="S437" s="1">
        <v>31895.51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466498</v>
      </c>
      <c r="AA437" s="1">
        <v>690.67</v>
      </c>
      <c r="AB437" s="1">
        <v>993625</v>
      </c>
      <c r="AC437" s="1">
        <v>1373.82</v>
      </c>
      <c r="AD437" s="1">
        <v>0</v>
      </c>
      <c r="AE437" s="1">
        <v>0</v>
      </c>
      <c r="AF437" s="1">
        <v>0</v>
      </c>
      <c r="AG437" s="1">
        <v>21723877</v>
      </c>
      <c r="AH437" s="1">
        <v>31895.51</v>
      </c>
      <c r="AI437" s="11">
        <f t="shared" si="24"/>
        <v>12439248.899999999</v>
      </c>
      <c r="AJ437" s="11">
        <f t="shared" si="25"/>
        <v>12439248.899999999</v>
      </c>
      <c r="AK437" s="11">
        <f t="shared" si="26"/>
        <v>0</v>
      </c>
      <c r="AL437" s="11">
        <f t="shared" si="27"/>
        <v>1460123</v>
      </c>
    </row>
    <row r="438" spans="1:38">
      <c r="A438" t="s">
        <v>409</v>
      </c>
      <c r="B438" t="s">
        <v>224</v>
      </c>
      <c r="C438" t="s">
        <v>225</v>
      </c>
      <c r="D438" t="s">
        <v>211</v>
      </c>
      <c r="E438" t="s">
        <v>217</v>
      </c>
      <c r="F438" t="s">
        <v>222</v>
      </c>
      <c r="G438" t="s">
        <v>223</v>
      </c>
      <c r="H438" s="1">
        <v>1</v>
      </c>
      <c r="I438" t="s">
        <v>219</v>
      </c>
      <c r="J438" s="1">
        <v>132</v>
      </c>
      <c r="K438" s="1">
        <v>132</v>
      </c>
      <c r="L438" s="1">
        <v>30700</v>
      </c>
      <c r="M438" t="s">
        <v>41</v>
      </c>
      <c r="N438" s="1">
        <v>21096000</v>
      </c>
      <c r="O438" s="1">
        <v>21246000</v>
      </c>
      <c r="P438" s="1">
        <v>30657</v>
      </c>
      <c r="Q438" s="1">
        <v>20655853</v>
      </c>
      <c r="R438" s="1">
        <v>20655853</v>
      </c>
      <c r="S438" s="1">
        <v>30048.82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590147</v>
      </c>
      <c r="AA438" s="1">
        <v>608.17999999999995</v>
      </c>
      <c r="AB438" s="1">
        <v>0</v>
      </c>
      <c r="AC438" s="1">
        <v>0</v>
      </c>
      <c r="AD438" s="1">
        <v>0</v>
      </c>
      <c r="AE438" s="1">
        <v>0</v>
      </c>
      <c r="AF438" s="1">
        <v>0</v>
      </c>
      <c r="AG438" s="1">
        <v>20655853</v>
      </c>
      <c r="AH438" s="1">
        <v>30048.82</v>
      </c>
      <c r="AI438" s="11">
        <f t="shared" si="24"/>
        <v>11719039.800000001</v>
      </c>
      <c r="AJ438" s="11">
        <f t="shared" si="25"/>
        <v>11719039.800000001</v>
      </c>
      <c r="AK438" s="11">
        <f t="shared" si="26"/>
        <v>0</v>
      </c>
      <c r="AL438" s="11">
        <f t="shared" si="27"/>
        <v>590147</v>
      </c>
    </row>
    <row r="439" spans="1:38">
      <c r="A439" t="s">
        <v>409</v>
      </c>
      <c r="B439" t="s">
        <v>226</v>
      </c>
      <c r="C439" t="s">
        <v>227</v>
      </c>
      <c r="D439" t="s">
        <v>211</v>
      </c>
      <c r="E439" t="s">
        <v>212</v>
      </c>
      <c r="F439" t="s">
        <v>213</v>
      </c>
      <c r="G439" t="s">
        <v>214</v>
      </c>
      <c r="H439" s="1">
        <v>1</v>
      </c>
      <c r="I439" t="s">
        <v>48</v>
      </c>
      <c r="J439" s="1">
        <v>33</v>
      </c>
      <c r="K439" s="1">
        <v>33</v>
      </c>
      <c r="L439" s="1">
        <v>1515</v>
      </c>
      <c r="M439" t="s">
        <v>41</v>
      </c>
      <c r="N439" s="1">
        <v>504870</v>
      </c>
      <c r="O439" s="1">
        <v>504990</v>
      </c>
      <c r="P439" s="1">
        <v>1071</v>
      </c>
      <c r="Q439" s="1">
        <v>246100</v>
      </c>
      <c r="R439" s="1">
        <v>246100</v>
      </c>
      <c r="S439" s="1">
        <v>1212</v>
      </c>
      <c r="T439" s="1">
        <v>0</v>
      </c>
      <c r="U439" s="1">
        <v>0</v>
      </c>
      <c r="V439" s="1">
        <v>0</v>
      </c>
      <c r="W439" s="1">
        <v>0</v>
      </c>
      <c r="X439" s="1">
        <v>258890</v>
      </c>
      <c r="Y439" s="1">
        <v>357.36</v>
      </c>
      <c r="Z439" s="1">
        <v>0</v>
      </c>
      <c r="AA439" s="1">
        <v>0</v>
      </c>
      <c r="AB439" s="1">
        <v>0</v>
      </c>
      <c r="AC439" s="1">
        <v>0</v>
      </c>
      <c r="AD439" s="1">
        <v>0</v>
      </c>
      <c r="AE439" s="1">
        <v>0</v>
      </c>
      <c r="AF439" s="1">
        <v>0</v>
      </c>
      <c r="AG439" s="1">
        <v>246100</v>
      </c>
      <c r="AH439" s="1">
        <v>713.64</v>
      </c>
      <c r="AI439" s="11">
        <f t="shared" si="24"/>
        <v>472680</v>
      </c>
      <c r="AJ439" s="11">
        <f t="shared" si="25"/>
        <v>472680</v>
      </c>
      <c r="AK439" s="11">
        <f t="shared" si="26"/>
        <v>0</v>
      </c>
      <c r="AL439" s="11">
        <f t="shared" si="27"/>
        <v>258890</v>
      </c>
    </row>
    <row r="440" spans="1:38">
      <c r="A440" t="s">
        <v>409</v>
      </c>
      <c r="B440" t="s">
        <v>228</v>
      </c>
      <c r="C440" t="s">
        <v>229</v>
      </c>
      <c r="D440" t="s">
        <v>230</v>
      </c>
      <c r="E440" t="s">
        <v>231</v>
      </c>
      <c r="F440" t="s">
        <v>232</v>
      </c>
      <c r="G440" t="s">
        <v>232</v>
      </c>
      <c r="H440" s="1">
        <v>1</v>
      </c>
      <c r="I440" t="s">
        <v>48</v>
      </c>
      <c r="J440" s="1">
        <v>33</v>
      </c>
      <c r="K440" s="1">
        <v>33</v>
      </c>
      <c r="L440" s="1">
        <v>4990</v>
      </c>
      <c r="M440" t="s">
        <v>41</v>
      </c>
      <c r="N440" s="1">
        <v>3273020</v>
      </c>
      <c r="O440" s="1">
        <v>3278740</v>
      </c>
      <c r="P440" s="1">
        <v>5064</v>
      </c>
      <c r="Q440" s="1">
        <v>2202697</v>
      </c>
      <c r="R440" s="1">
        <v>2202697</v>
      </c>
      <c r="S440" s="1">
        <v>4846.76</v>
      </c>
      <c r="T440" s="1">
        <v>893014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183029</v>
      </c>
      <c r="AC440" s="1">
        <v>217.24</v>
      </c>
      <c r="AD440" s="1">
        <v>0</v>
      </c>
      <c r="AE440" s="1">
        <v>0</v>
      </c>
      <c r="AF440" s="1">
        <v>0</v>
      </c>
      <c r="AG440" s="1">
        <v>2202697</v>
      </c>
      <c r="AH440" s="1">
        <v>4846.76</v>
      </c>
      <c r="AI440" s="11">
        <f t="shared" si="24"/>
        <v>1890236.4000000001</v>
      </c>
      <c r="AJ440" s="11">
        <f t="shared" si="25"/>
        <v>1890236.4000000001</v>
      </c>
      <c r="AK440" s="11">
        <f t="shared" si="26"/>
        <v>0</v>
      </c>
      <c r="AL440" s="11">
        <f t="shared" si="27"/>
        <v>183029</v>
      </c>
    </row>
    <row r="441" spans="1:38">
      <c r="A441" t="s">
        <v>409</v>
      </c>
      <c r="B441" t="s">
        <v>235</v>
      </c>
      <c r="C441" t="s">
        <v>236</v>
      </c>
      <c r="D441" t="s">
        <v>230</v>
      </c>
      <c r="E441" t="s">
        <v>231</v>
      </c>
      <c r="F441" t="s">
        <v>232</v>
      </c>
      <c r="G441" t="s">
        <v>232</v>
      </c>
      <c r="H441" s="1">
        <v>1</v>
      </c>
      <c r="I441" t="s">
        <v>48</v>
      </c>
      <c r="J441" s="1">
        <v>33</v>
      </c>
      <c r="K441" s="1">
        <v>33</v>
      </c>
      <c r="L441" s="1">
        <v>9800</v>
      </c>
      <c r="M441" t="s">
        <v>41</v>
      </c>
      <c r="N441" s="1">
        <v>5876971</v>
      </c>
      <c r="O441" s="1">
        <v>5911347</v>
      </c>
      <c r="P441" s="1">
        <v>9420</v>
      </c>
      <c r="Q441" s="1">
        <v>2912654</v>
      </c>
      <c r="R441" s="1">
        <v>2912654</v>
      </c>
      <c r="S441" s="1">
        <v>9414</v>
      </c>
      <c r="T441" s="1">
        <v>2998693</v>
      </c>
      <c r="U441" s="1">
        <v>6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0</v>
      </c>
      <c r="AF441" s="1">
        <v>0</v>
      </c>
      <c r="AG441" s="1">
        <v>2912654</v>
      </c>
      <c r="AH441" s="1">
        <v>9414</v>
      </c>
      <c r="AI441" s="11">
        <f t="shared" si="24"/>
        <v>3671460</v>
      </c>
      <c r="AJ441" s="11">
        <f t="shared" si="25"/>
        <v>3671460</v>
      </c>
      <c r="AK441" s="11">
        <f t="shared" si="26"/>
        <v>0</v>
      </c>
      <c r="AL441" s="11">
        <f t="shared" si="27"/>
        <v>0</v>
      </c>
    </row>
    <row r="442" spans="1:38">
      <c r="A442" t="s">
        <v>409</v>
      </c>
      <c r="B442" t="s">
        <v>237</v>
      </c>
      <c r="C442" t="s">
        <v>238</v>
      </c>
      <c r="D442" t="s">
        <v>230</v>
      </c>
      <c r="E442" t="s">
        <v>231</v>
      </c>
      <c r="F442" t="s">
        <v>232</v>
      </c>
      <c r="G442" t="s">
        <v>232</v>
      </c>
      <c r="H442" s="1">
        <v>1</v>
      </c>
      <c r="I442" t="s">
        <v>48</v>
      </c>
      <c r="J442" s="1">
        <v>33</v>
      </c>
      <c r="K442" s="1">
        <v>33</v>
      </c>
      <c r="L442" s="1">
        <v>4500</v>
      </c>
      <c r="M442" t="s">
        <v>41</v>
      </c>
      <c r="N442" s="1">
        <v>2892291</v>
      </c>
      <c r="O442" s="1">
        <v>2896805</v>
      </c>
      <c r="P442" s="1">
        <v>4512</v>
      </c>
      <c r="Q442" s="1">
        <v>1767142</v>
      </c>
      <c r="R442" s="1">
        <v>1767142</v>
      </c>
      <c r="S442" s="1">
        <v>4512</v>
      </c>
      <c r="T442" s="1">
        <v>1129663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0</v>
      </c>
      <c r="AF442" s="1">
        <v>0</v>
      </c>
      <c r="AG442" s="1">
        <v>1767142</v>
      </c>
      <c r="AH442" s="1">
        <v>4512</v>
      </c>
      <c r="AI442" s="11">
        <f t="shared" si="24"/>
        <v>1759680</v>
      </c>
      <c r="AJ442" s="11">
        <f t="shared" si="25"/>
        <v>1769040</v>
      </c>
      <c r="AK442" s="11">
        <f t="shared" si="26"/>
        <v>0</v>
      </c>
      <c r="AL442" s="11">
        <f t="shared" si="27"/>
        <v>0</v>
      </c>
    </row>
    <row r="443" spans="1:38">
      <c r="A443" t="s">
        <v>409</v>
      </c>
      <c r="B443" t="s">
        <v>239</v>
      </c>
      <c r="C443" t="s">
        <v>240</v>
      </c>
      <c r="D443" t="s">
        <v>230</v>
      </c>
      <c r="E443" t="s">
        <v>231</v>
      </c>
      <c r="F443" t="s">
        <v>231</v>
      </c>
      <c r="G443" t="s">
        <v>241</v>
      </c>
      <c r="H443" s="1">
        <v>1</v>
      </c>
      <c r="I443" t="s">
        <v>48</v>
      </c>
      <c r="J443" s="1">
        <v>33</v>
      </c>
      <c r="K443" s="1">
        <v>33</v>
      </c>
      <c r="L443" s="1">
        <v>9990</v>
      </c>
      <c r="M443" t="s">
        <v>41</v>
      </c>
      <c r="N443" s="1">
        <v>5790449</v>
      </c>
      <c r="O443" s="1">
        <v>5813197</v>
      </c>
      <c r="P443" s="1">
        <v>9288</v>
      </c>
      <c r="Q443" s="1">
        <v>3352146</v>
      </c>
      <c r="R443" s="1">
        <v>3352146</v>
      </c>
      <c r="S443" s="1">
        <v>9282</v>
      </c>
      <c r="T443" s="1">
        <v>2461051</v>
      </c>
      <c r="U443" s="1">
        <v>6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>
        <v>0</v>
      </c>
      <c r="AE443" s="1">
        <v>0</v>
      </c>
      <c r="AF443" s="1">
        <v>0</v>
      </c>
      <c r="AG443" s="1">
        <v>3352146</v>
      </c>
      <c r="AH443" s="1">
        <v>9282</v>
      </c>
      <c r="AI443" s="11">
        <f t="shared" si="24"/>
        <v>3619980</v>
      </c>
      <c r="AJ443" s="11">
        <f t="shared" si="25"/>
        <v>3619980</v>
      </c>
      <c r="AK443" s="11">
        <f t="shared" si="26"/>
        <v>0</v>
      </c>
      <c r="AL443" s="11">
        <f t="shared" si="27"/>
        <v>0</v>
      </c>
    </row>
    <row r="444" spans="1:38">
      <c r="A444" t="s">
        <v>409</v>
      </c>
      <c r="B444" t="s">
        <v>242</v>
      </c>
      <c r="C444" t="s">
        <v>243</v>
      </c>
      <c r="D444" t="s">
        <v>230</v>
      </c>
      <c r="E444" t="s">
        <v>231</v>
      </c>
      <c r="F444" t="s">
        <v>232</v>
      </c>
      <c r="G444" t="s">
        <v>232</v>
      </c>
      <c r="H444" s="1">
        <v>1</v>
      </c>
      <c r="I444" t="s">
        <v>48</v>
      </c>
      <c r="J444" s="1">
        <v>132</v>
      </c>
      <c r="K444" s="1">
        <v>132</v>
      </c>
      <c r="L444" s="1">
        <v>11500</v>
      </c>
      <c r="M444" t="s">
        <v>41</v>
      </c>
      <c r="N444" s="1">
        <v>5684445</v>
      </c>
      <c r="O444" s="1">
        <v>5731272</v>
      </c>
      <c r="P444" s="1">
        <v>10854</v>
      </c>
      <c r="Q444" s="1">
        <v>2517958</v>
      </c>
      <c r="R444" s="1">
        <v>2517958</v>
      </c>
      <c r="S444" s="1">
        <v>10782</v>
      </c>
      <c r="T444" s="1">
        <v>3213314</v>
      </c>
      <c r="U444" s="1">
        <v>72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2517958</v>
      </c>
      <c r="AH444" s="1">
        <v>10782</v>
      </c>
      <c r="AI444" s="11">
        <f t="shared" si="24"/>
        <v>4204980</v>
      </c>
      <c r="AJ444" s="11">
        <f t="shared" si="25"/>
        <v>4204980</v>
      </c>
      <c r="AK444" s="11">
        <f t="shared" si="26"/>
        <v>0</v>
      </c>
      <c r="AL444" s="11">
        <f t="shared" si="27"/>
        <v>0</v>
      </c>
    </row>
    <row r="445" spans="1:38">
      <c r="A445" t="s">
        <v>409</v>
      </c>
      <c r="B445" t="s">
        <v>244</v>
      </c>
      <c r="C445" t="s">
        <v>245</v>
      </c>
      <c r="D445" t="s">
        <v>230</v>
      </c>
      <c r="E445" t="s">
        <v>231</v>
      </c>
      <c r="F445" t="s">
        <v>232</v>
      </c>
      <c r="G445" t="s">
        <v>232</v>
      </c>
      <c r="H445" s="1">
        <v>1</v>
      </c>
      <c r="I445" t="s">
        <v>48</v>
      </c>
      <c r="J445" s="1">
        <v>33</v>
      </c>
      <c r="K445" s="1">
        <v>33</v>
      </c>
      <c r="L445" s="1">
        <v>4500</v>
      </c>
      <c r="M445" t="s">
        <v>41</v>
      </c>
      <c r="N445" s="1">
        <v>2784296</v>
      </c>
      <c r="O445" s="1">
        <v>2784296</v>
      </c>
      <c r="P445" s="1">
        <v>4233</v>
      </c>
      <c r="Q445" s="1">
        <v>1828246</v>
      </c>
      <c r="R445" s="1">
        <v>1828246</v>
      </c>
      <c r="S445" s="1">
        <v>4104</v>
      </c>
      <c r="T445" s="1">
        <v>956050</v>
      </c>
      <c r="U445" s="1">
        <v>129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>
        <v>0</v>
      </c>
      <c r="AE445" s="1">
        <v>0</v>
      </c>
      <c r="AF445" s="1">
        <v>0</v>
      </c>
      <c r="AG445" s="1">
        <v>1828246</v>
      </c>
      <c r="AH445" s="1">
        <v>4104</v>
      </c>
      <c r="AI445" s="11">
        <f t="shared" si="24"/>
        <v>1600560</v>
      </c>
      <c r="AJ445" s="11">
        <f t="shared" si="25"/>
        <v>1600560</v>
      </c>
      <c r="AK445" s="11">
        <f t="shared" si="26"/>
        <v>0</v>
      </c>
      <c r="AL445" s="11">
        <f t="shared" si="27"/>
        <v>0</v>
      </c>
    </row>
    <row r="446" spans="1:38">
      <c r="A446" t="s">
        <v>409</v>
      </c>
      <c r="B446" t="s">
        <v>246</v>
      </c>
      <c r="C446" t="s">
        <v>247</v>
      </c>
      <c r="D446" t="s">
        <v>230</v>
      </c>
      <c r="E446" t="s">
        <v>231</v>
      </c>
      <c r="F446" t="s">
        <v>232</v>
      </c>
      <c r="G446" t="s">
        <v>232</v>
      </c>
      <c r="H446" s="1">
        <v>1</v>
      </c>
      <c r="I446" t="s">
        <v>48</v>
      </c>
      <c r="J446" s="1">
        <v>132</v>
      </c>
      <c r="K446" s="1">
        <v>132</v>
      </c>
      <c r="L446" s="1">
        <v>16500</v>
      </c>
      <c r="M446" t="s">
        <v>41</v>
      </c>
      <c r="N446" s="1">
        <v>10298325</v>
      </c>
      <c r="O446" s="1">
        <v>10302675</v>
      </c>
      <c r="P446" s="1">
        <v>15804</v>
      </c>
      <c r="Q446" s="1">
        <v>4561532</v>
      </c>
      <c r="R446" s="1">
        <v>4561532</v>
      </c>
      <c r="S446" s="1">
        <v>13200</v>
      </c>
      <c r="T446" s="1">
        <v>3085355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2655788</v>
      </c>
      <c r="AC446" s="1">
        <v>2746.99</v>
      </c>
      <c r="AD446" s="1">
        <v>0</v>
      </c>
      <c r="AE446" s="1">
        <v>0</v>
      </c>
      <c r="AF446" s="1">
        <v>0</v>
      </c>
      <c r="AG446" s="1">
        <v>4561532</v>
      </c>
      <c r="AH446" s="1">
        <v>13057.01</v>
      </c>
      <c r="AI446" s="11">
        <f t="shared" si="24"/>
        <v>5148000</v>
      </c>
      <c r="AJ446" s="11">
        <f t="shared" si="25"/>
        <v>5148000</v>
      </c>
      <c r="AK446" s="11">
        <f t="shared" si="26"/>
        <v>0</v>
      </c>
      <c r="AL446" s="11">
        <f t="shared" si="27"/>
        <v>2655788</v>
      </c>
    </row>
    <row r="447" spans="1:38">
      <c r="A447" t="s">
        <v>409</v>
      </c>
      <c r="B447" t="s">
        <v>248</v>
      </c>
      <c r="C447" t="s">
        <v>249</v>
      </c>
      <c r="D447" t="s">
        <v>230</v>
      </c>
      <c r="E447" t="s">
        <v>230</v>
      </c>
      <c r="F447" t="s">
        <v>250</v>
      </c>
      <c r="G447" t="s">
        <v>251</v>
      </c>
      <c r="H447" s="1">
        <v>1</v>
      </c>
      <c r="I447" t="s">
        <v>48</v>
      </c>
      <c r="J447" s="1">
        <v>11</v>
      </c>
      <c r="K447" s="1">
        <v>11</v>
      </c>
      <c r="L447" s="1">
        <v>750</v>
      </c>
      <c r="M447" t="s">
        <v>41</v>
      </c>
      <c r="N447" s="1">
        <v>538011</v>
      </c>
      <c r="O447" s="1">
        <v>541543</v>
      </c>
      <c r="P447" s="1">
        <v>1137.5999999999999</v>
      </c>
      <c r="Q447" s="1">
        <v>467580</v>
      </c>
      <c r="R447" s="1">
        <v>467580</v>
      </c>
      <c r="S447" s="1">
        <v>1029.8900000000001</v>
      </c>
      <c r="T447" s="1">
        <v>0</v>
      </c>
      <c r="U447" s="1">
        <v>0</v>
      </c>
      <c r="V447" s="1">
        <v>73963.039999999994</v>
      </c>
      <c r="W447" s="1">
        <v>107.71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0</v>
      </c>
      <c r="AD447" s="1">
        <v>0</v>
      </c>
      <c r="AE447" s="1">
        <v>0</v>
      </c>
      <c r="AF447" s="1">
        <v>0</v>
      </c>
      <c r="AG447" s="1">
        <v>467579.96</v>
      </c>
      <c r="AH447" s="1">
        <v>1029.8900000000001</v>
      </c>
      <c r="AI447" s="11">
        <f t="shared" si="24"/>
        <v>401657.10000000003</v>
      </c>
      <c r="AJ447" s="11">
        <f t="shared" si="25"/>
        <v>619971.30000000005</v>
      </c>
      <c r="AK447" s="11">
        <f t="shared" si="26"/>
        <v>73963.039999999994</v>
      </c>
      <c r="AL447" s="11">
        <f t="shared" si="27"/>
        <v>0</v>
      </c>
    </row>
    <row r="448" spans="1:38">
      <c r="A448" t="s">
        <v>409</v>
      </c>
      <c r="B448" t="s">
        <v>252</v>
      </c>
      <c r="C448" t="s">
        <v>253</v>
      </c>
      <c r="D448" t="s">
        <v>230</v>
      </c>
      <c r="E448" t="s">
        <v>231</v>
      </c>
      <c r="F448" t="s">
        <v>232</v>
      </c>
      <c r="G448" t="s">
        <v>232</v>
      </c>
      <c r="H448" s="1">
        <v>1</v>
      </c>
      <c r="I448" t="s">
        <v>48</v>
      </c>
      <c r="J448" s="1">
        <v>33</v>
      </c>
      <c r="K448" s="1">
        <v>33</v>
      </c>
      <c r="L448" s="1">
        <v>6800</v>
      </c>
      <c r="M448" t="s">
        <v>41</v>
      </c>
      <c r="N448" s="1">
        <v>3483179</v>
      </c>
      <c r="O448" s="1">
        <v>3489633</v>
      </c>
      <c r="P448" s="1">
        <v>6708</v>
      </c>
      <c r="Q448" s="1">
        <v>1834347</v>
      </c>
      <c r="R448" s="1">
        <v>1834347</v>
      </c>
      <c r="S448" s="1">
        <v>6690</v>
      </c>
      <c r="T448" s="1">
        <v>1655286</v>
      </c>
      <c r="U448" s="1">
        <v>18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0</v>
      </c>
      <c r="AD448" s="1">
        <v>0</v>
      </c>
      <c r="AE448" s="1">
        <v>0</v>
      </c>
      <c r="AF448" s="1">
        <v>0</v>
      </c>
      <c r="AG448" s="1">
        <v>1834347</v>
      </c>
      <c r="AH448" s="1">
        <v>6690</v>
      </c>
      <c r="AI448" s="11">
        <f t="shared" si="24"/>
        <v>2609100</v>
      </c>
      <c r="AJ448" s="11">
        <f t="shared" si="25"/>
        <v>2609100</v>
      </c>
      <c r="AK448" s="11">
        <f t="shared" si="26"/>
        <v>0</v>
      </c>
      <c r="AL448" s="11">
        <f t="shared" si="27"/>
        <v>0</v>
      </c>
    </row>
    <row r="449" spans="1:38">
      <c r="A449" t="s">
        <v>409</v>
      </c>
      <c r="B449" t="s">
        <v>256</v>
      </c>
      <c r="C449" t="s">
        <v>257</v>
      </c>
      <c r="D449" t="s">
        <v>230</v>
      </c>
      <c r="E449" t="s">
        <v>231</v>
      </c>
      <c r="F449" t="s">
        <v>232</v>
      </c>
      <c r="G449" t="s">
        <v>232</v>
      </c>
      <c r="H449" s="1">
        <v>1</v>
      </c>
      <c r="I449" t="s">
        <v>48</v>
      </c>
      <c r="J449" s="1">
        <v>33</v>
      </c>
      <c r="K449" s="1">
        <v>33</v>
      </c>
      <c r="L449" s="1">
        <v>3700</v>
      </c>
      <c r="M449" t="s">
        <v>41</v>
      </c>
      <c r="N449" s="1">
        <v>1586400</v>
      </c>
      <c r="O449" s="1">
        <v>1587000</v>
      </c>
      <c r="P449" s="1">
        <v>3111.26</v>
      </c>
      <c r="Q449" s="1">
        <v>1256285</v>
      </c>
      <c r="R449" s="1">
        <v>1256285</v>
      </c>
      <c r="S449" s="1">
        <v>2960</v>
      </c>
      <c r="T449" s="1">
        <v>0</v>
      </c>
      <c r="U449" s="1">
        <v>0</v>
      </c>
      <c r="V449" s="1">
        <v>0</v>
      </c>
      <c r="W449" s="1">
        <v>0</v>
      </c>
      <c r="X449" s="1">
        <v>330715</v>
      </c>
      <c r="Y449" s="1">
        <v>448.33</v>
      </c>
      <c r="Z449" s="1">
        <v>0</v>
      </c>
      <c r="AA449" s="1">
        <v>0</v>
      </c>
      <c r="AB449" s="1">
        <v>0</v>
      </c>
      <c r="AC449" s="1">
        <v>0</v>
      </c>
      <c r="AD449" s="1">
        <v>0</v>
      </c>
      <c r="AE449" s="1">
        <v>0</v>
      </c>
      <c r="AF449" s="1">
        <v>0</v>
      </c>
      <c r="AG449" s="1">
        <v>1256285</v>
      </c>
      <c r="AH449" s="1">
        <v>2662.93</v>
      </c>
      <c r="AI449" s="11">
        <f t="shared" si="24"/>
        <v>1154400</v>
      </c>
      <c r="AJ449" s="11">
        <f t="shared" si="25"/>
        <v>1154400</v>
      </c>
      <c r="AK449" s="11">
        <f t="shared" si="26"/>
        <v>0</v>
      </c>
      <c r="AL449" s="11">
        <f t="shared" si="27"/>
        <v>330715</v>
      </c>
    </row>
    <row r="450" spans="1:38">
      <c r="A450" t="s">
        <v>409</v>
      </c>
      <c r="B450" t="s">
        <v>258</v>
      </c>
      <c r="C450" t="s">
        <v>259</v>
      </c>
      <c r="D450" t="s">
        <v>230</v>
      </c>
      <c r="E450" t="s">
        <v>231</v>
      </c>
      <c r="F450" t="s">
        <v>232</v>
      </c>
      <c r="G450" t="s">
        <v>232</v>
      </c>
      <c r="H450" s="1">
        <v>1</v>
      </c>
      <c r="I450" t="s">
        <v>48</v>
      </c>
      <c r="J450" s="1">
        <v>33</v>
      </c>
      <c r="K450" s="1">
        <v>33</v>
      </c>
      <c r="L450" s="1">
        <v>2200</v>
      </c>
      <c r="M450" t="s">
        <v>41</v>
      </c>
      <c r="N450" s="1">
        <v>993934</v>
      </c>
      <c r="O450" s="1">
        <v>1014834</v>
      </c>
      <c r="P450" s="1">
        <v>2002.5</v>
      </c>
      <c r="Q450" s="1">
        <v>866664</v>
      </c>
      <c r="R450" s="1">
        <v>866664</v>
      </c>
      <c r="S450" s="1">
        <v>1795.37</v>
      </c>
      <c r="T450" s="1">
        <v>0</v>
      </c>
      <c r="U450" s="1">
        <v>0</v>
      </c>
      <c r="V450" s="1">
        <v>0</v>
      </c>
      <c r="W450" s="1">
        <v>0</v>
      </c>
      <c r="X450" s="1">
        <v>148170</v>
      </c>
      <c r="Y450" s="1">
        <v>207.13</v>
      </c>
      <c r="Z450" s="1">
        <v>0</v>
      </c>
      <c r="AA450" s="1">
        <v>0</v>
      </c>
      <c r="AB450" s="1">
        <v>0</v>
      </c>
      <c r="AC450" s="1">
        <v>0</v>
      </c>
      <c r="AD450" s="1">
        <v>0</v>
      </c>
      <c r="AE450" s="1">
        <v>0</v>
      </c>
      <c r="AF450" s="1">
        <v>0</v>
      </c>
      <c r="AG450" s="1">
        <v>866664</v>
      </c>
      <c r="AH450" s="1">
        <v>1795.37</v>
      </c>
      <c r="AI450" s="11">
        <f t="shared" si="24"/>
        <v>700194.29999999993</v>
      </c>
      <c r="AJ450" s="11">
        <f t="shared" si="25"/>
        <v>700194.29999999993</v>
      </c>
      <c r="AK450" s="11">
        <f t="shared" si="26"/>
        <v>0</v>
      </c>
      <c r="AL450" s="11">
        <f t="shared" si="27"/>
        <v>148170</v>
      </c>
    </row>
    <row r="451" spans="1:38">
      <c r="A451" t="s">
        <v>409</v>
      </c>
      <c r="B451" t="s">
        <v>260</v>
      </c>
      <c r="C451" t="s">
        <v>261</v>
      </c>
      <c r="D451" t="s">
        <v>230</v>
      </c>
      <c r="E451" t="s">
        <v>231</v>
      </c>
      <c r="F451" t="s">
        <v>232</v>
      </c>
      <c r="G451" t="s">
        <v>232</v>
      </c>
      <c r="H451" s="1">
        <v>1</v>
      </c>
      <c r="I451" t="s">
        <v>48</v>
      </c>
      <c r="J451" s="1">
        <v>33</v>
      </c>
      <c r="K451" s="1">
        <v>33</v>
      </c>
      <c r="L451" s="1">
        <v>6000</v>
      </c>
      <c r="M451" t="s">
        <v>41</v>
      </c>
      <c r="N451" s="1">
        <v>3739500</v>
      </c>
      <c r="O451" s="1">
        <v>3748805</v>
      </c>
      <c r="P451" s="1">
        <v>5880</v>
      </c>
      <c r="Q451" s="1">
        <v>2162549</v>
      </c>
      <c r="R451" s="1">
        <v>2162549</v>
      </c>
      <c r="S451" s="1">
        <v>5868</v>
      </c>
      <c r="T451" s="1">
        <v>1586256</v>
      </c>
      <c r="U451" s="1">
        <v>12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0</v>
      </c>
      <c r="AD451" s="1">
        <v>0</v>
      </c>
      <c r="AE451" s="1">
        <v>0</v>
      </c>
      <c r="AF451" s="1">
        <v>0</v>
      </c>
      <c r="AG451" s="1">
        <v>2162549</v>
      </c>
      <c r="AH451" s="1">
        <v>5868</v>
      </c>
      <c r="AI451" s="11">
        <f t="shared" ref="AI451:AI514" si="28">S451*390</f>
        <v>2288520</v>
      </c>
      <c r="AJ451" s="11">
        <f t="shared" ref="AJ451:AJ514" si="29">IF(S451&lt;L451,S451*390,S451*390+(S451-L451)*2*390)</f>
        <v>2288520</v>
      </c>
      <c r="AK451" s="11">
        <f t="shared" ref="AK451:AK514" si="30">V451</f>
        <v>0</v>
      </c>
      <c r="AL451" s="11">
        <f t="shared" ref="AL451:AL514" si="31">SUM(X451,Z451,AB451)</f>
        <v>0</v>
      </c>
    </row>
    <row r="452" spans="1:38">
      <c r="A452" t="s">
        <v>409</v>
      </c>
      <c r="B452" t="s">
        <v>262</v>
      </c>
      <c r="C452" t="s">
        <v>263</v>
      </c>
      <c r="D452" t="s">
        <v>230</v>
      </c>
      <c r="E452" t="s">
        <v>231</v>
      </c>
      <c r="F452" t="s">
        <v>232</v>
      </c>
      <c r="G452" t="s">
        <v>232</v>
      </c>
      <c r="H452" s="1">
        <v>1</v>
      </c>
      <c r="I452" t="s">
        <v>48</v>
      </c>
      <c r="J452" s="1">
        <v>33</v>
      </c>
      <c r="K452" s="1">
        <v>33</v>
      </c>
      <c r="L452" s="1">
        <v>9990</v>
      </c>
      <c r="M452" t="s">
        <v>41</v>
      </c>
      <c r="N452" s="1">
        <v>4706577</v>
      </c>
      <c r="O452" s="1">
        <v>4730660</v>
      </c>
      <c r="P452" s="1">
        <v>8604</v>
      </c>
      <c r="Q452" s="1">
        <v>3275610</v>
      </c>
      <c r="R452" s="1">
        <v>3275610</v>
      </c>
      <c r="S452" s="1">
        <v>8604</v>
      </c>
      <c r="T452" s="1">
        <v>1455050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0</v>
      </c>
      <c r="AD452" s="1">
        <v>0</v>
      </c>
      <c r="AE452" s="1">
        <v>0</v>
      </c>
      <c r="AF452" s="1">
        <v>0</v>
      </c>
      <c r="AG452" s="1">
        <v>3275610</v>
      </c>
      <c r="AH452" s="1">
        <v>8604</v>
      </c>
      <c r="AI452" s="11">
        <f t="shared" si="28"/>
        <v>3355560</v>
      </c>
      <c r="AJ452" s="11">
        <f t="shared" si="29"/>
        <v>3355560</v>
      </c>
      <c r="AK452" s="11">
        <f t="shared" si="30"/>
        <v>0</v>
      </c>
      <c r="AL452" s="11">
        <f t="shared" si="31"/>
        <v>0</v>
      </c>
    </row>
    <row r="453" spans="1:38">
      <c r="A453" t="s">
        <v>409</v>
      </c>
      <c r="B453" t="s">
        <v>264</v>
      </c>
      <c r="C453" t="s">
        <v>265</v>
      </c>
      <c r="D453" t="s">
        <v>230</v>
      </c>
      <c r="E453" t="s">
        <v>231</v>
      </c>
      <c r="F453" t="s">
        <v>231</v>
      </c>
      <c r="G453" t="s">
        <v>266</v>
      </c>
      <c r="H453" s="1">
        <v>1</v>
      </c>
      <c r="I453" t="s">
        <v>48</v>
      </c>
      <c r="J453" s="1">
        <v>33</v>
      </c>
      <c r="K453" s="1">
        <v>33</v>
      </c>
      <c r="L453" s="1">
        <v>6600</v>
      </c>
      <c r="M453" t="s">
        <v>41</v>
      </c>
      <c r="N453" s="1">
        <v>2922040</v>
      </c>
      <c r="O453" s="1">
        <v>2923210</v>
      </c>
      <c r="P453" s="1">
        <v>5574</v>
      </c>
      <c r="Q453" s="1">
        <v>2120512</v>
      </c>
      <c r="R453" s="1">
        <v>2120512</v>
      </c>
      <c r="S453" s="1">
        <v>5574</v>
      </c>
      <c r="T453" s="1">
        <v>802698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>
        <v>0</v>
      </c>
      <c r="AE453" s="1">
        <v>0</v>
      </c>
      <c r="AF453" s="1">
        <v>0</v>
      </c>
      <c r="AG453" s="1">
        <v>2120512</v>
      </c>
      <c r="AH453" s="1">
        <v>5574</v>
      </c>
      <c r="AI453" s="11">
        <f t="shared" si="28"/>
        <v>2173860</v>
      </c>
      <c r="AJ453" s="11">
        <f t="shared" si="29"/>
        <v>2173860</v>
      </c>
      <c r="AK453" s="11">
        <f t="shared" si="30"/>
        <v>0</v>
      </c>
      <c r="AL453" s="11">
        <f t="shared" si="31"/>
        <v>0</v>
      </c>
    </row>
    <row r="454" spans="1:38">
      <c r="A454" t="s">
        <v>409</v>
      </c>
      <c r="B454" t="s">
        <v>267</v>
      </c>
      <c r="C454" t="s">
        <v>268</v>
      </c>
      <c r="D454" t="s">
        <v>230</v>
      </c>
      <c r="E454" t="s">
        <v>231</v>
      </c>
      <c r="F454" t="s">
        <v>231</v>
      </c>
      <c r="G454" t="s">
        <v>241</v>
      </c>
      <c r="H454" s="1">
        <v>1</v>
      </c>
      <c r="I454" t="s">
        <v>48</v>
      </c>
      <c r="J454" s="1">
        <v>132</v>
      </c>
      <c r="K454" s="1">
        <v>132</v>
      </c>
      <c r="L454" s="1">
        <v>24490</v>
      </c>
      <c r="M454" t="s">
        <v>41</v>
      </c>
      <c r="N454" s="1">
        <v>14538542</v>
      </c>
      <c r="O454" s="1">
        <v>14539235</v>
      </c>
      <c r="P454" s="1">
        <v>23724</v>
      </c>
      <c r="Q454" s="1">
        <v>9741012</v>
      </c>
      <c r="R454" s="1">
        <v>9741012</v>
      </c>
      <c r="S454" s="1">
        <v>22896</v>
      </c>
      <c r="T454" s="1">
        <v>4798223</v>
      </c>
      <c r="U454" s="1">
        <v>828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>
        <v>0</v>
      </c>
      <c r="AE454" s="1">
        <v>0</v>
      </c>
      <c r="AF454" s="1">
        <v>0</v>
      </c>
      <c r="AG454" s="1">
        <v>9741012</v>
      </c>
      <c r="AH454" s="1">
        <v>22896</v>
      </c>
      <c r="AI454" s="11">
        <f t="shared" si="28"/>
        <v>8929440</v>
      </c>
      <c r="AJ454" s="11">
        <f t="shared" si="29"/>
        <v>8929440</v>
      </c>
      <c r="AK454" s="11">
        <f t="shared" si="30"/>
        <v>0</v>
      </c>
      <c r="AL454" s="11">
        <f t="shared" si="31"/>
        <v>0</v>
      </c>
    </row>
    <row r="455" spans="1:38">
      <c r="A455" t="s">
        <v>409</v>
      </c>
      <c r="B455" t="s">
        <v>269</v>
      </c>
      <c r="C455" t="s">
        <v>270</v>
      </c>
      <c r="D455" t="s">
        <v>230</v>
      </c>
      <c r="E455" t="s">
        <v>231</v>
      </c>
      <c r="F455" t="s">
        <v>231</v>
      </c>
      <c r="G455" t="s">
        <v>266</v>
      </c>
      <c r="H455" s="1">
        <v>1</v>
      </c>
      <c r="I455" t="s">
        <v>48</v>
      </c>
      <c r="J455" s="1">
        <v>132</v>
      </c>
      <c r="K455" s="1">
        <v>132</v>
      </c>
      <c r="L455" s="1">
        <v>25075</v>
      </c>
      <c r="M455" t="s">
        <v>41</v>
      </c>
      <c r="N455" s="1">
        <v>14836200</v>
      </c>
      <c r="O455" s="1">
        <v>15095800</v>
      </c>
      <c r="P455" s="1">
        <v>23715.200000000001</v>
      </c>
      <c r="Q455" s="1">
        <v>9100499</v>
      </c>
      <c r="R455" s="1">
        <v>9100499</v>
      </c>
      <c r="S455" s="1">
        <v>23715.200000000001</v>
      </c>
      <c r="T455" s="1">
        <v>5995301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</v>
      </c>
      <c r="AG455" s="1">
        <v>9100499</v>
      </c>
      <c r="AH455" s="1">
        <v>23715.200000000001</v>
      </c>
      <c r="AI455" s="11">
        <f t="shared" si="28"/>
        <v>9248928</v>
      </c>
      <c r="AJ455" s="11">
        <f t="shared" si="29"/>
        <v>9248928</v>
      </c>
      <c r="AK455" s="11">
        <f t="shared" si="30"/>
        <v>0</v>
      </c>
      <c r="AL455" s="11">
        <f t="shared" si="31"/>
        <v>0</v>
      </c>
    </row>
    <row r="456" spans="1:38">
      <c r="A456" t="s">
        <v>409</v>
      </c>
      <c r="B456" t="s">
        <v>271</v>
      </c>
      <c r="C456" t="s">
        <v>272</v>
      </c>
      <c r="D456" t="s">
        <v>273</v>
      </c>
      <c r="E456" t="s">
        <v>274</v>
      </c>
      <c r="F456" t="s">
        <v>274</v>
      </c>
      <c r="G456" t="s">
        <v>274</v>
      </c>
      <c r="H456" s="1">
        <v>1</v>
      </c>
      <c r="I456" t="s">
        <v>48</v>
      </c>
      <c r="J456" s="1">
        <v>33</v>
      </c>
      <c r="K456" s="1">
        <v>33</v>
      </c>
      <c r="L456" s="1">
        <v>9999</v>
      </c>
      <c r="M456" t="s">
        <v>41</v>
      </c>
      <c r="N456" s="1">
        <v>6815772</v>
      </c>
      <c r="O456" s="1">
        <v>6818544</v>
      </c>
      <c r="P456" s="1">
        <v>9804</v>
      </c>
      <c r="Q456" s="1">
        <v>2979722</v>
      </c>
      <c r="R456" s="1">
        <v>2979722</v>
      </c>
      <c r="S456" s="1">
        <v>9798</v>
      </c>
      <c r="T456" s="1">
        <v>3838822</v>
      </c>
      <c r="U456" s="1">
        <v>6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0</v>
      </c>
      <c r="AE456" s="1">
        <v>0</v>
      </c>
      <c r="AF456" s="1">
        <v>0</v>
      </c>
      <c r="AG456" s="1">
        <v>2979722</v>
      </c>
      <c r="AH456" s="1">
        <v>9798</v>
      </c>
      <c r="AI456" s="11">
        <f t="shared" si="28"/>
        <v>3821220</v>
      </c>
      <c r="AJ456" s="11">
        <f t="shared" si="29"/>
        <v>3821220</v>
      </c>
      <c r="AK456" s="11">
        <f t="shared" si="30"/>
        <v>0</v>
      </c>
      <c r="AL456" s="11">
        <f t="shared" si="31"/>
        <v>0</v>
      </c>
    </row>
    <row r="457" spans="1:38">
      <c r="A457" t="s">
        <v>409</v>
      </c>
      <c r="B457" t="s">
        <v>275</v>
      </c>
      <c r="C457" t="s">
        <v>276</v>
      </c>
      <c r="D457" t="s">
        <v>277</v>
      </c>
      <c r="E457" t="s">
        <v>278</v>
      </c>
      <c r="F457" t="s">
        <v>279</v>
      </c>
      <c r="G457" t="s">
        <v>278</v>
      </c>
      <c r="H457" s="1">
        <v>2</v>
      </c>
      <c r="I457" t="s">
        <v>40</v>
      </c>
      <c r="J457" s="1">
        <v>33</v>
      </c>
      <c r="K457" s="1">
        <v>33</v>
      </c>
      <c r="L457" s="1">
        <v>2500</v>
      </c>
      <c r="M457" t="s">
        <v>41</v>
      </c>
      <c r="N457" s="1">
        <v>765618</v>
      </c>
      <c r="O457" s="1">
        <v>765632</v>
      </c>
      <c r="P457" s="1">
        <v>1540</v>
      </c>
      <c r="Q457" s="1">
        <v>154074</v>
      </c>
      <c r="R457" s="1">
        <v>154074</v>
      </c>
      <c r="S457" s="1">
        <v>2000</v>
      </c>
      <c r="T457" s="1">
        <v>0</v>
      </c>
      <c r="U457" s="1">
        <v>0</v>
      </c>
      <c r="V457" s="1">
        <v>0</v>
      </c>
      <c r="W457" s="1">
        <v>0</v>
      </c>
      <c r="X457" s="1">
        <v>611558</v>
      </c>
      <c r="Y457" s="1">
        <v>179.2</v>
      </c>
      <c r="Z457" s="1">
        <v>0</v>
      </c>
      <c r="AA457" s="1">
        <v>0</v>
      </c>
      <c r="AB457" s="1">
        <v>0</v>
      </c>
      <c r="AC457" s="1">
        <v>0</v>
      </c>
      <c r="AD457" s="1">
        <v>0</v>
      </c>
      <c r="AE457" s="1">
        <v>0</v>
      </c>
      <c r="AF457" s="1">
        <v>0</v>
      </c>
      <c r="AG457" s="1">
        <v>154074</v>
      </c>
      <c r="AH457" s="1">
        <v>1360.8</v>
      </c>
      <c r="AI457" s="11">
        <f t="shared" si="28"/>
        <v>780000</v>
      </c>
      <c r="AJ457" s="11">
        <f t="shared" si="29"/>
        <v>780000</v>
      </c>
      <c r="AK457" s="11">
        <f t="shared" si="30"/>
        <v>0</v>
      </c>
      <c r="AL457" s="11">
        <f t="shared" si="31"/>
        <v>611558</v>
      </c>
    </row>
    <row r="458" spans="1:38">
      <c r="A458" t="s">
        <v>409</v>
      </c>
      <c r="B458" t="s">
        <v>280</v>
      </c>
      <c r="C458" t="s">
        <v>78</v>
      </c>
      <c r="D458" t="s">
        <v>281</v>
      </c>
      <c r="E458" t="s">
        <v>282</v>
      </c>
      <c r="F458" t="s">
        <v>282</v>
      </c>
      <c r="G458" t="s">
        <v>283</v>
      </c>
      <c r="H458" s="1">
        <v>2</v>
      </c>
      <c r="I458" t="s">
        <v>40</v>
      </c>
      <c r="J458" s="1">
        <v>33</v>
      </c>
      <c r="K458" s="1">
        <v>33</v>
      </c>
      <c r="L458" s="1">
        <v>2000</v>
      </c>
      <c r="M458" t="s">
        <v>41</v>
      </c>
      <c r="N458" s="1">
        <v>323906</v>
      </c>
      <c r="O458" s="1">
        <v>328991</v>
      </c>
      <c r="P458" s="1">
        <v>741</v>
      </c>
      <c r="Q458" s="1">
        <v>171814</v>
      </c>
      <c r="R458" s="1">
        <v>171814</v>
      </c>
      <c r="S458" s="1">
        <v>1600</v>
      </c>
      <c r="T458" s="1">
        <v>157177</v>
      </c>
      <c r="U458" s="1">
        <v>123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0</v>
      </c>
      <c r="AD458" s="1">
        <v>0</v>
      </c>
      <c r="AE458" s="1">
        <v>0</v>
      </c>
      <c r="AF458" s="1">
        <v>0</v>
      </c>
      <c r="AG458" s="1">
        <v>171814</v>
      </c>
      <c r="AH458" s="1">
        <v>618</v>
      </c>
      <c r="AI458" s="11">
        <f t="shared" si="28"/>
        <v>624000</v>
      </c>
      <c r="AJ458" s="11">
        <f t="shared" si="29"/>
        <v>624000</v>
      </c>
      <c r="AK458" s="11">
        <f t="shared" si="30"/>
        <v>0</v>
      </c>
      <c r="AL458" s="11">
        <f t="shared" si="31"/>
        <v>0</v>
      </c>
    </row>
    <row r="459" spans="1:38">
      <c r="A459" t="s">
        <v>409</v>
      </c>
      <c r="B459" t="s">
        <v>284</v>
      </c>
      <c r="C459" t="s">
        <v>285</v>
      </c>
      <c r="D459" t="s">
        <v>281</v>
      </c>
      <c r="E459" t="s">
        <v>282</v>
      </c>
      <c r="F459" t="s">
        <v>282</v>
      </c>
      <c r="G459" t="s">
        <v>283</v>
      </c>
      <c r="H459" s="1">
        <v>1</v>
      </c>
      <c r="I459" t="s">
        <v>48</v>
      </c>
      <c r="J459" s="1">
        <v>33</v>
      </c>
      <c r="K459" s="1">
        <v>33</v>
      </c>
      <c r="L459" s="1">
        <v>2600</v>
      </c>
      <c r="M459" t="s">
        <v>41</v>
      </c>
      <c r="N459" s="1">
        <v>584919</v>
      </c>
      <c r="O459" s="1">
        <v>593634</v>
      </c>
      <c r="P459" s="1">
        <v>2118</v>
      </c>
      <c r="Q459" s="1">
        <v>453324</v>
      </c>
      <c r="R459" s="1">
        <v>453324</v>
      </c>
      <c r="S459" s="1">
        <v>2080</v>
      </c>
      <c r="T459" s="1">
        <v>0</v>
      </c>
      <c r="U459" s="1">
        <v>0</v>
      </c>
      <c r="V459" s="1">
        <v>0</v>
      </c>
      <c r="W459" s="1">
        <v>0</v>
      </c>
      <c r="X459" s="1">
        <v>140310.46</v>
      </c>
      <c r="Y459" s="1">
        <v>230.56</v>
      </c>
      <c r="Z459" s="1">
        <v>0</v>
      </c>
      <c r="AA459" s="1">
        <v>0</v>
      </c>
      <c r="AB459" s="1">
        <v>0</v>
      </c>
      <c r="AC459" s="1">
        <v>0</v>
      </c>
      <c r="AD459" s="1">
        <v>0</v>
      </c>
      <c r="AE459" s="1">
        <v>0</v>
      </c>
      <c r="AF459" s="1">
        <v>0</v>
      </c>
      <c r="AG459" s="1">
        <v>453323.54</v>
      </c>
      <c r="AH459" s="1">
        <v>1887.44</v>
      </c>
      <c r="AI459" s="11">
        <f t="shared" si="28"/>
        <v>811200</v>
      </c>
      <c r="AJ459" s="11">
        <f t="shared" si="29"/>
        <v>811200</v>
      </c>
      <c r="AK459" s="11">
        <f t="shared" si="30"/>
        <v>0</v>
      </c>
      <c r="AL459" s="11">
        <f t="shared" si="31"/>
        <v>140310.46</v>
      </c>
    </row>
    <row r="460" spans="1:38">
      <c r="A460" t="s">
        <v>409</v>
      </c>
      <c r="B460" t="s">
        <v>289</v>
      </c>
      <c r="C460" t="s">
        <v>290</v>
      </c>
      <c r="D460" t="s">
        <v>281</v>
      </c>
      <c r="E460" t="s">
        <v>282</v>
      </c>
      <c r="F460" t="s">
        <v>291</v>
      </c>
      <c r="G460" t="s">
        <v>291</v>
      </c>
      <c r="H460" s="1">
        <v>1</v>
      </c>
      <c r="I460" t="s">
        <v>48</v>
      </c>
      <c r="J460" s="1">
        <v>33</v>
      </c>
      <c r="K460" s="1">
        <v>33</v>
      </c>
      <c r="L460" s="1">
        <v>1510</v>
      </c>
      <c r="M460" t="s">
        <v>41</v>
      </c>
      <c r="N460" s="1">
        <v>610839</v>
      </c>
      <c r="O460" s="1">
        <v>612171</v>
      </c>
      <c r="P460" s="1">
        <v>1180.5</v>
      </c>
      <c r="Q460" s="1">
        <v>486322</v>
      </c>
      <c r="R460" s="1">
        <v>486322</v>
      </c>
      <c r="S460" s="1">
        <v>1208</v>
      </c>
      <c r="T460" s="1">
        <v>125849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0</v>
      </c>
      <c r="AE460" s="1">
        <v>0</v>
      </c>
      <c r="AF460" s="1">
        <v>0</v>
      </c>
      <c r="AG460" s="1">
        <v>486322</v>
      </c>
      <c r="AH460" s="1">
        <v>1180.5</v>
      </c>
      <c r="AI460" s="11">
        <f t="shared" si="28"/>
        <v>471120</v>
      </c>
      <c r="AJ460" s="11">
        <f t="shared" si="29"/>
        <v>471120</v>
      </c>
      <c r="AK460" s="11">
        <f t="shared" si="30"/>
        <v>0</v>
      </c>
      <c r="AL460" s="11">
        <f t="shared" si="31"/>
        <v>0</v>
      </c>
    </row>
    <row r="461" spans="1:38">
      <c r="A461" t="s">
        <v>409</v>
      </c>
      <c r="B461" t="s">
        <v>292</v>
      </c>
      <c r="C461" t="s">
        <v>293</v>
      </c>
      <c r="D461" t="s">
        <v>281</v>
      </c>
      <c r="E461" t="s">
        <v>281</v>
      </c>
      <c r="F461" t="s">
        <v>281</v>
      </c>
      <c r="G461" t="s">
        <v>294</v>
      </c>
      <c r="H461" s="1">
        <v>1</v>
      </c>
      <c r="I461" t="s">
        <v>48</v>
      </c>
      <c r="J461" s="1">
        <v>132</v>
      </c>
      <c r="K461" s="1">
        <v>132</v>
      </c>
      <c r="L461" s="1">
        <v>6200</v>
      </c>
      <c r="M461" t="s">
        <v>41</v>
      </c>
      <c r="N461" s="1">
        <v>1625950</v>
      </c>
      <c r="O461" s="1">
        <v>1637200</v>
      </c>
      <c r="P461" s="1">
        <v>5372</v>
      </c>
      <c r="Q461" s="1">
        <v>248000</v>
      </c>
      <c r="R461" s="1">
        <v>248000</v>
      </c>
      <c r="S461" s="1">
        <v>4960</v>
      </c>
      <c r="T461" s="1">
        <v>0</v>
      </c>
      <c r="U461" s="1">
        <v>0</v>
      </c>
      <c r="V461" s="1">
        <v>0</v>
      </c>
      <c r="W461" s="1">
        <v>0</v>
      </c>
      <c r="X461" s="1">
        <v>1410580</v>
      </c>
      <c r="Y461" s="1">
        <v>2365.7199999999998</v>
      </c>
      <c r="Z461" s="1">
        <v>0</v>
      </c>
      <c r="AA461" s="1">
        <v>0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>
        <v>226620</v>
      </c>
      <c r="AH461" s="1">
        <v>3006.28</v>
      </c>
      <c r="AI461" s="11">
        <f t="shared" si="28"/>
        <v>1934400</v>
      </c>
      <c r="AJ461" s="11">
        <f t="shared" si="29"/>
        <v>1934400</v>
      </c>
      <c r="AK461" s="11">
        <f t="shared" si="30"/>
        <v>0</v>
      </c>
      <c r="AL461" s="11">
        <f t="shared" si="31"/>
        <v>1410580</v>
      </c>
    </row>
    <row r="462" spans="1:38">
      <c r="A462" t="s">
        <v>409</v>
      </c>
      <c r="B462" t="s">
        <v>295</v>
      </c>
      <c r="C462" t="s">
        <v>296</v>
      </c>
      <c r="D462" t="s">
        <v>281</v>
      </c>
      <c r="E462" t="s">
        <v>281</v>
      </c>
      <c r="F462" t="s">
        <v>288</v>
      </c>
      <c r="G462" t="s">
        <v>288</v>
      </c>
      <c r="H462" s="1">
        <v>1</v>
      </c>
      <c r="I462" t="s">
        <v>48</v>
      </c>
      <c r="J462" s="1">
        <v>33</v>
      </c>
      <c r="K462" s="1">
        <v>33</v>
      </c>
      <c r="L462" s="1">
        <v>5500</v>
      </c>
      <c r="M462" t="s">
        <v>41</v>
      </c>
      <c r="N462" s="1">
        <v>2516258</v>
      </c>
      <c r="O462" s="1">
        <v>2524067</v>
      </c>
      <c r="P462" s="1">
        <v>4473</v>
      </c>
      <c r="Q462" s="1">
        <v>1513572</v>
      </c>
      <c r="R462" s="1">
        <v>1513572</v>
      </c>
      <c r="S462" s="1">
        <v>4473</v>
      </c>
      <c r="T462" s="1">
        <v>1010495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>
        <v>0</v>
      </c>
      <c r="AE462" s="1">
        <v>0</v>
      </c>
      <c r="AF462" s="1">
        <v>0</v>
      </c>
      <c r="AG462" s="1">
        <v>1513572</v>
      </c>
      <c r="AH462" s="1">
        <v>4473</v>
      </c>
      <c r="AI462" s="11">
        <f t="shared" si="28"/>
        <v>1744470</v>
      </c>
      <c r="AJ462" s="11">
        <f t="shared" si="29"/>
        <v>1744470</v>
      </c>
      <c r="AK462" s="11">
        <f t="shared" si="30"/>
        <v>0</v>
      </c>
      <c r="AL462" s="11">
        <f t="shared" si="31"/>
        <v>0</v>
      </c>
    </row>
    <row r="463" spans="1:38">
      <c r="A463" t="s">
        <v>409</v>
      </c>
      <c r="B463" t="s">
        <v>297</v>
      </c>
      <c r="C463" t="s">
        <v>298</v>
      </c>
      <c r="D463" t="s">
        <v>281</v>
      </c>
      <c r="E463" t="s">
        <v>282</v>
      </c>
      <c r="F463" t="s">
        <v>291</v>
      </c>
      <c r="G463" t="s">
        <v>291</v>
      </c>
      <c r="H463" s="1">
        <v>1</v>
      </c>
      <c r="I463" t="s">
        <v>48</v>
      </c>
      <c r="J463" s="1">
        <v>33</v>
      </c>
      <c r="K463" s="1">
        <v>33</v>
      </c>
      <c r="L463" s="1">
        <v>4500</v>
      </c>
      <c r="M463" t="s">
        <v>41</v>
      </c>
      <c r="N463" s="1">
        <v>2268411</v>
      </c>
      <c r="O463" s="1">
        <v>2268416</v>
      </c>
      <c r="P463" s="1">
        <v>3527.9647199999999</v>
      </c>
      <c r="Q463" s="1">
        <v>317777</v>
      </c>
      <c r="R463" s="1">
        <v>317777</v>
      </c>
      <c r="S463" s="1">
        <v>3600</v>
      </c>
      <c r="T463" s="1">
        <v>1063559</v>
      </c>
      <c r="U463" s="1">
        <v>165</v>
      </c>
      <c r="V463" s="1">
        <v>0</v>
      </c>
      <c r="W463" s="1">
        <v>0</v>
      </c>
      <c r="X463" s="1">
        <v>887080</v>
      </c>
      <c r="Y463" s="1">
        <v>1158.79</v>
      </c>
      <c r="Z463" s="1">
        <v>0</v>
      </c>
      <c r="AA463" s="1">
        <v>0</v>
      </c>
      <c r="AB463" s="1">
        <v>0</v>
      </c>
      <c r="AC463" s="1">
        <v>0</v>
      </c>
      <c r="AD463" s="1">
        <v>0</v>
      </c>
      <c r="AE463" s="1">
        <v>0</v>
      </c>
      <c r="AF463" s="1">
        <v>0</v>
      </c>
      <c r="AG463" s="1">
        <v>317777</v>
      </c>
      <c r="AH463" s="1">
        <v>2204.17472</v>
      </c>
      <c r="AI463" s="11">
        <f t="shared" si="28"/>
        <v>1404000</v>
      </c>
      <c r="AJ463" s="11">
        <f t="shared" si="29"/>
        <v>1404000</v>
      </c>
      <c r="AK463" s="11">
        <f t="shared" si="30"/>
        <v>0</v>
      </c>
      <c r="AL463" s="11">
        <f t="shared" si="31"/>
        <v>887080</v>
      </c>
    </row>
    <row r="464" spans="1:38">
      <c r="A464" t="s">
        <v>409</v>
      </c>
      <c r="B464" t="s">
        <v>299</v>
      </c>
      <c r="C464" t="s">
        <v>300</v>
      </c>
      <c r="D464" t="s">
        <v>281</v>
      </c>
      <c r="E464" t="s">
        <v>282</v>
      </c>
      <c r="F464" t="s">
        <v>291</v>
      </c>
      <c r="G464" t="s">
        <v>291</v>
      </c>
      <c r="H464" s="1">
        <v>1</v>
      </c>
      <c r="I464" t="s">
        <v>48</v>
      </c>
      <c r="J464" s="1">
        <v>33</v>
      </c>
      <c r="K464" s="1">
        <v>33</v>
      </c>
      <c r="L464" s="1">
        <v>3800</v>
      </c>
      <c r="M464" t="s">
        <v>41</v>
      </c>
      <c r="N464" s="1">
        <v>2187265</v>
      </c>
      <c r="O464" s="1">
        <v>2205317</v>
      </c>
      <c r="P464" s="1">
        <v>3350.25</v>
      </c>
      <c r="Q464" s="1">
        <v>435350</v>
      </c>
      <c r="R464" s="1">
        <v>435350</v>
      </c>
      <c r="S464" s="1">
        <v>3040</v>
      </c>
      <c r="T464" s="1">
        <v>1003444</v>
      </c>
      <c r="U464" s="1">
        <v>94</v>
      </c>
      <c r="V464" s="1">
        <v>0</v>
      </c>
      <c r="W464" s="1">
        <v>0</v>
      </c>
      <c r="X464" s="1">
        <v>766523</v>
      </c>
      <c r="Y464" s="1">
        <v>995.28</v>
      </c>
      <c r="Z464" s="1">
        <v>0</v>
      </c>
      <c r="AA464" s="1">
        <v>0</v>
      </c>
      <c r="AB464" s="1">
        <v>0</v>
      </c>
      <c r="AC464" s="1">
        <v>0</v>
      </c>
      <c r="AD464" s="1">
        <v>0</v>
      </c>
      <c r="AE464" s="1">
        <v>0</v>
      </c>
      <c r="AF464" s="1">
        <v>0</v>
      </c>
      <c r="AG464" s="1">
        <v>435350</v>
      </c>
      <c r="AH464" s="1">
        <v>2260.9699999999998</v>
      </c>
      <c r="AI464" s="11">
        <f t="shared" si="28"/>
        <v>1185600</v>
      </c>
      <c r="AJ464" s="11">
        <f t="shared" si="29"/>
        <v>1185600</v>
      </c>
      <c r="AK464" s="11">
        <f t="shared" si="30"/>
        <v>0</v>
      </c>
      <c r="AL464" s="11">
        <f t="shared" si="31"/>
        <v>766523</v>
      </c>
    </row>
    <row r="465" spans="1:38">
      <c r="A465" t="s">
        <v>409</v>
      </c>
      <c r="B465" t="s">
        <v>301</v>
      </c>
      <c r="C465" t="s">
        <v>302</v>
      </c>
      <c r="D465" t="s">
        <v>281</v>
      </c>
      <c r="E465" t="s">
        <v>281</v>
      </c>
      <c r="F465" t="s">
        <v>288</v>
      </c>
      <c r="G465" t="s">
        <v>288</v>
      </c>
      <c r="H465" s="1">
        <v>1</v>
      </c>
      <c r="I465" t="s">
        <v>48</v>
      </c>
      <c r="J465" s="1">
        <v>33</v>
      </c>
      <c r="K465" s="1">
        <v>33</v>
      </c>
      <c r="L465" s="1">
        <v>6000</v>
      </c>
      <c r="M465" t="s">
        <v>41</v>
      </c>
      <c r="N465" s="1">
        <v>2316489</v>
      </c>
      <c r="O465" s="1">
        <v>2331505</v>
      </c>
      <c r="P465" s="1">
        <v>5820</v>
      </c>
      <c r="Q465" s="1">
        <v>1115510</v>
      </c>
      <c r="R465" s="1">
        <v>1115510</v>
      </c>
      <c r="S465" s="1">
        <v>5805</v>
      </c>
      <c r="T465" s="1">
        <v>1215995</v>
      </c>
      <c r="U465" s="1">
        <v>15</v>
      </c>
      <c r="V465" s="1">
        <v>0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0</v>
      </c>
      <c r="AD465" s="1">
        <v>0</v>
      </c>
      <c r="AE465" s="1">
        <v>0</v>
      </c>
      <c r="AF465" s="1">
        <v>0</v>
      </c>
      <c r="AG465" s="1">
        <v>1115510</v>
      </c>
      <c r="AH465" s="1">
        <v>5805</v>
      </c>
      <c r="AI465" s="11">
        <f t="shared" si="28"/>
        <v>2263950</v>
      </c>
      <c r="AJ465" s="11">
        <f t="shared" si="29"/>
        <v>2263950</v>
      </c>
      <c r="AK465" s="11">
        <f t="shared" si="30"/>
        <v>0</v>
      </c>
      <c r="AL465" s="11">
        <f t="shared" si="31"/>
        <v>0</v>
      </c>
    </row>
    <row r="466" spans="1:38">
      <c r="A466" t="s">
        <v>409</v>
      </c>
      <c r="B466" t="s">
        <v>303</v>
      </c>
      <c r="C466" t="s">
        <v>304</v>
      </c>
      <c r="D466" t="s">
        <v>281</v>
      </c>
      <c r="E466" t="s">
        <v>282</v>
      </c>
      <c r="F466" t="s">
        <v>305</v>
      </c>
      <c r="G466" t="s">
        <v>306</v>
      </c>
      <c r="H466" s="1">
        <v>1</v>
      </c>
      <c r="I466" t="s">
        <v>48</v>
      </c>
      <c r="J466" s="1">
        <v>11</v>
      </c>
      <c r="K466" s="1">
        <v>11</v>
      </c>
      <c r="L466" s="1">
        <v>2400</v>
      </c>
      <c r="M466" t="s">
        <v>41</v>
      </c>
      <c r="N466" s="1">
        <v>1148347</v>
      </c>
      <c r="O466" s="1">
        <v>1151025</v>
      </c>
      <c r="P466" s="1">
        <v>1926.25</v>
      </c>
      <c r="Q466" s="1">
        <v>458578</v>
      </c>
      <c r="R466" s="1">
        <v>458578</v>
      </c>
      <c r="S466" s="1">
        <v>1920</v>
      </c>
      <c r="T466" s="1">
        <v>170804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521643</v>
      </c>
      <c r="AC466" s="1">
        <v>652</v>
      </c>
      <c r="AD466" s="1">
        <v>0</v>
      </c>
      <c r="AE466" s="1">
        <v>0</v>
      </c>
      <c r="AF466" s="1">
        <v>0</v>
      </c>
      <c r="AG466" s="1">
        <v>458578</v>
      </c>
      <c r="AH466" s="1">
        <v>1274.25</v>
      </c>
      <c r="AI466" s="11">
        <f t="shared" si="28"/>
        <v>748800</v>
      </c>
      <c r="AJ466" s="11">
        <f t="shared" si="29"/>
        <v>748800</v>
      </c>
      <c r="AK466" s="11">
        <f t="shared" si="30"/>
        <v>0</v>
      </c>
      <c r="AL466" s="11">
        <f t="shared" si="31"/>
        <v>521643</v>
      </c>
    </row>
    <row r="467" spans="1:38">
      <c r="A467" t="s">
        <v>409</v>
      </c>
      <c r="B467" t="s">
        <v>307</v>
      </c>
      <c r="C467" t="s">
        <v>308</v>
      </c>
      <c r="D467" t="s">
        <v>281</v>
      </c>
      <c r="E467" t="s">
        <v>282</v>
      </c>
      <c r="F467" t="s">
        <v>291</v>
      </c>
      <c r="G467" t="s">
        <v>291</v>
      </c>
      <c r="H467" s="1">
        <v>1</v>
      </c>
      <c r="I467" t="s">
        <v>48</v>
      </c>
      <c r="J467" s="1">
        <v>33</v>
      </c>
      <c r="K467" s="1">
        <v>33</v>
      </c>
      <c r="L467" s="1">
        <v>2510</v>
      </c>
      <c r="M467" t="s">
        <v>41</v>
      </c>
      <c r="N467" s="1">
        <v>643530</v>
      </c>
      <c r="O467" s="1">
        <v>650100</v>
      </c>
      <c r="P467" s="1">
        <v>1712</v>
      </c>
      <c r="Q467" s="1">
        <v>408862</v>
      </c>
      <c r="R467" s="1">
        <v>408862</v>
      </c>
      <c r="S467" s="1">
        <v>2008</v>
      </c>
      <c r="T467" s="1">
        <v>241238</v>
      </c>
      <c r="U467" s="1">
        <v>56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0</v>
      </c>
      <c r="AE467" s="1">
        <v>0</v>
      </c>
      <c r="AF467" s="1">
        <v>0</v>
      </c>
      <c r="AG467" s="1">
        <v>408862</v>
      </c>
      <c r="AH467" s="1">
        <v>1656</v>
      </c>
      <c r="AI467" s="11">
        <f t="shared" si="28"/>
        <v>783120</v>
      </c>
      <c r="AJ467" s="11">
        <f t="shared" si="29"/>
        <v>783120</v>
      </c>
      <c r="AK467" s="11">
        <f t="shared" si="30"/>
        <v>0</v>
      </c>
      <c r="AL467" s="11">
        <f t="shared" si="31"/>
        <v>0</v>
      </c>
    </row>
    <row r="468" spans="1:38">
      <c r="A468" t="s">
        <v>409</v>
      </c>
      <c r="B468" t="s">
        <v>309</v>
      </c>
      <c r="C468" t="s">
        <v>310</v>
      </c>
      <c r="D468" t="s">
        <v>281</v>
      </c>
      <c r="E468" t="s">
        <v>281</v>
      </c>
      <c r="F468" t="s">
        <v>288</v>
      </c>
      <c r="G468" t="s">
        <v>288</v>
      </c>
      <c r="H468" s="1">
        <v>1</v>
      </c>
      <c r="I468" t="s">
        <v>48</v>
      </c>
      <c r="J468" s="1">
        <v>33</v>
      </c>
      <c r="K468" s="1">
        <v>33</v>
      </c>
      <c r="L468" s="1">
        <v>4200</v>
      </c>
      <c r="M468" t="s">
        <v>41</v>
      </c>
      <c r="N468" s="1">
        <v>2292828</v>
      </c>
      <c r="O468" s="1">
        <v>2294547</v>
      </c>
      <c r="P468" s="1">
        <v>3732</v>
      </c>
      <c r="Q468" s="1">
        <v>502435</v>
      </c>
      <c r="R468" s="1">
        <v>502435</v>
      </c>
      <c r="S468" s="1">
        <v>3732</v>
      </c>
      <c r="T468" s="1">
        <v>1792112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0</v>
      </c>
      <c r="AG468" s="1">
        <v>502435</v>
      </c>
      <c r="AH468" s="1">
        <v>3732</v>
      </c>
      <c r="AI468" s="11">
        <f t="shared" si="28"/>
        <v>1455480</v>
      </c>
      <c r="AJ468" s="11">
        <f t="shared" si="29"/>
        <v>1455480</v>
      </c>
      <c r="AK468" s="11">
        <f t="shared" si="30"/>
        <v>0</v>
      </c>
      <c r="AL468" s="11">
        <f t="shared" si="31"/>
        <v>0</v>
      </c>
    </row>
    <row r="469" spans="1:38">
      <c r="A469" t="s">
        <v>409</v>
      </c>
      <c r="B469" t="s">
        <v>311</v>
      </c>
      <c r="C469" t="s">
        <v>285</v>
      </c>
      <c r="D469" t="s">
        <v>281</v>
      </c>
      <c r="E469" t="s">
        <v>281</v>
      </c>
      <c r="F469" t="s">
        <v>288</v>
      </c>
      <c r="G469" t="s">
        <v>288</v>
      </c>
      <c r="H469" s="1">
        <v>1</v>
      </c>
      <c r="I469" t="s">
        <v>48</v>
      </c>
      <c r="J469" s="1">
        <v>33</v>
      </c>
      <c r="K469" s="1">
        <v>33</v>
      </c>
      <c r="L469" s="1">
        <v>3500</v>
      </c>
      <c r="M469" t="s">
        <v>41</v>
      </c>
      <c r="N469" s="1">
        <v>801794</v>
      </c>
      <c r="O469" s="1">
        <v>810749</v>
      </c>
      <c r="P469" s="1">
        <v>2532</v>
      </c>
      <c r="Q469" s="1">
        <v>668649</v>
      </c>
      <c r="R469" s="1">
        <v>668649</v>
      </c>
      <c r="S469" s="1">
        <v>2800</v>
      </c>
      <c r="T469" s="1">
        <v>0</v>
      </c>
      <c r="U469" s="1">
        <v>0</v>
      </c>
      <c r="V469" s="1">
        <v>0</v>
      </c>
      <c r="W469" s="1">
        <v>0</v>
      </c>
      <c r="X469" s="1">
        <v>141890.41</v>
      </c>
      <c r="Y469" s="1">
        <v>206.46</v>
      </c>
      <c r="Z469" s="1">
        <v>0</v>
      </c>
      <c r="AA469" s="1">
        <v>0</v>
      </c>
      <c r="AB469" s="1">
        <v>0</v>
      </c>
      <c r="AC469" s="1">
        <v>0</v>
      </c>
      <c r="AD469" s="1">
        <v>210</v>
      </c>
      <c r="AE469" s="1">
        <v>210</v>
      </c>
      <c r="AF469" s="1">
        <v>0</v>
      </c>
      <c r="AG469" s="1">
        <v>668648.59</v>
      </c>
      <c r="AH469" s="1">
        <v>2325.54</v>
      </c>
      <c r="AI469" s="11">
        <f t="shared" si="28"/>
        <v>1092000</v>
      </c>
      <c r="AJ469" s="11">
        <f t="shared" si="29"/>
        <v>1092000</v>
      </c>
      <c r="AK469" s="11">
        <f t="shared" si="30"/>
        <v>0</v>
      </c>
      <c r="AL469" s="11">
        <f t="shared" si="31"/>
        <v>141890.41</v>
      </c>
    </row>
    <row r="470" spans="1:38">
      <c r="A470" t="s">
        <v>409</v>
      </c>
      <c r="B470" t="s">
        <v>312</v>
      </c>
      <c r="C470" t="s">
        <v>313</v>
      </c>
      <c r="D470" t="s">
        <v>281</v>
      </c>
      <c r="E470" t="s">
        <v>281</v>
      </c>
      <c r="F470" t="s">
        <v>288</v>
      </c>
      <c r="G470" t="s">
        <v>288</v>
      </c>
      <c r="H470" s="1">
        <v>1</v>
      </c>
      <c r="I470" t="s">
        <v>48</v>
      </c>
      <c r="J470" s="1">
        <v>33</v>
      </c>
      <c r="K470" s="1">
        <v>33</v>
      </c>
      <c r="L470" s="1">
        <v>4500</v>
      </c>
      <c r="M470" t="s">
        <v>41</v>
      </c>
      <c r="N470" s="1">
        <v>876340</v>
      </c>
      <c r="O470" s="1">
        <v>898870</v>
      </c>
      <c r="P470" s="1">
        <v>3252</v>
      </c>
      <c r="Q470" s="1">
        <v>352401</v>
      </c>
      <c r="R470" s="1">
        <v>352401</v>
      </c>
      <c r="S470" s="1">
        <v>3600</v>
      </c>
      <c r="T470" s="1">
        <v>0</v>
      </c>
      <c r="U470" s="1">
        <v>0</v>
      </c>
      <c r="V470" s="1">
        <v>0</v>
      </c>
      <c r="W470" s="1">
        <v>0</v>
      </c>
      <c r="X470" s="1">
        <v>546469</v>
      </c>
      <c r="Y470" s="1">
        <v>831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352401</v>
      </c>
      <c r="AH470" s="1">
        <v>2421</v>
      </c>
      <c r="AI470" s="11">
        <f t="shared" si="28"/>
        <v>1404000</v>
      </c>
      <c r="AJ470" s="11">
        <f t="shared" si="29"/>
        <v>1404000</v>
      </c>
      <c r="AK470" s="11">
        <f t="shared" si="30"/>
        <v>0</v>
      </c>
      <c r="AL470" s="11">
        <f t="shared" si="31"/>
        <v>546469</v>
      </c>
    </row>
    <row r="471" spans="1:38">
      <c r="A471" t="s">
        <v>409</v>
      </c>
      <c r="B471" t="s">
        <v>314</v>
      </c>
      <c r="C471" t="s">
        <v>315</v>
      </c>
      <c r="D471" t="s">
        <v>281</v>
      </c>
      <c r="E471" t="s">
        <v>282</v>
      </c>
      <c r="F471" t="s">
        <v>291</v>
      </c>
      <c r="G471" t="s">
        <v>291</v>
      </c>
      <c r="H471" s="1">
        <v>1</v>
      </c>
      <c r="I471" t="s">
        <v>48</v>
      </c>
      <c r="J471" s="1">
        <v>11</v>
      </c>
      <c r="K471" s="1">
        <v>11</v>
      </c>
      <c r="L471" s="1">
        <v>1850</v>
      </c>
      <c r="M471" t="s">
        <v>41</v>
      </c>
      <c r="N471" s="1">
        <v>824654</v>
      </c>
      <c r="O471" s="1">
        <v>825868</v>
      </c>
      <c r="P471" s="1">
        <v>1331.25</v>
      </c>
      <c r="Q471" s="1">
        <v>297607</v>
      </c>
      <c r="R471" s="1">
        <v>297607</v>
      </c>
      <c r="S471" s="1">
        <v>1480</v>
      </c>
      <c r="T471" s="1">
        <v>101139</v>
      </c>
      <c r="U471" s="1">
        <v>149</v>
      </c>
      <c r="V471" s="1">
        <v>0</v>
      </c>
      <c r="W471" s="1">
        <v>0</v>
      </c>
      <c r="X471" s="1">
        <v>427122</v>
      </c>
      <c r="Y471" s="1">
        <v>68.75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0</v>
      </c>
      <c r="AG471" s="1">
        <v>297607</v>
      </c>
      <c r="AH471" s="1">
        <v>1113.5</v>
      </c>
      <c r="AI471" s="11">
        <f t="shared" si="28"/>
        <v>577200</v>
      </c>
      <c r="AJ471" s="11">
        <f t="shared" si="29"/>
        <v>577200</v>
      </c>
      <c r="AK471" s="11">
        <f t="shared" si="30"/>
        <v>0</v>
      </c>
      <c r="AL471" s="11">
        <f t="shared" si="31"/>
        <v>427122</v>
      </c>
    </row>
    <row r="472" spans="1:38">
      <c r="A472" t="s">
        <v>409</v>
      </c>
      <c r="B472" t="s">
        <v>316</v>
      </c>
      <c r="C472" t="s">
        <v>317</v>
      </c>
      <c r="D472" t="s">
        <v>281</v>
      </c>
      <c r="E472" t="s">
        <v>281</v>
      </c>
      <c r="F472" t="s">
        <v>288</v>
      </c>
      <c r="G472" t="s">
        <v>288</v>
      </c>
      <c r="H472" s="1">
        <v>1</v>
      </c>
      <c r="I472" t="s">
        <v>48</v>
      </c>
      <c r="J472" s="1">
        <v>33</v>
      </c>
      <c r="K472" s="1">
        <v>33</v>
      </c>
      <c r="L472" s="1">
        <v>4450</v>
      </c>
      <c r="M472" t="s">
        <v>41</v>
      </c>
      <c r="N472" s="1">
        <v>1450201</v>
      </c>
      <c r="O472" s="1">
        <v>1475592</v>
      </c>
      <c r="P472" s="1">
        <v>3402</v>
      </c>
      <c r="Q472" s="1">
        <v>815570</v>
      </c>
      <c r="R472" s="1">
        <v>815570</v>
      </c>
      <c r="S472" s="1">
        <v>3560</v>
      </c>
      <c r="T472" s="1">
        <v>0</v>
      </c>
      <c r="U472" s="1">
        <v>0</v>
      </c>
      <c r="V472" s="1">
        <v>0</v>
      </c>
      <c r="W472" s="1">
        <v>0</v>
      </c>
      <c r="X472" s="1">
        <v>660022</v>
      </c>
      <c r="Y472" s="1">
        <v>562.67999999999995</v>
      </c>
      <c r="Z472" s="1">
        <v>0</v>
      </c>
      <c r="AA472" s="1">
        <v>0</v>
      </c>
      <c r="AB472" s="1">
        <v>0</v>
      </c>
      <c r="AC472" s="1">
        <v>0</v>
      </c>
      <c r="AD472" s="1">
        <v>0</v>
      </c>
      <c r="AE472" s="1">
        <v>0</v>
      </c>
      <c r="AF472" s="1">
        <v>0</v>
      </c>
      <c r="AG472" s="1">
        <v>815570</v>
      </c>
      <c r="AH472" s="1">
        <v>2839.32</v>
      </c>
      <c r="AI472" s="11">
        <f t="shared" si="28"/>
        <v>1388400</v>
      </c>
      <c r="AJ472" s="11">
        <f t="shared" si="29"/>
        <v>1388400</v>
      </c>
      <c r="AK472" s="11">
        <f t="shared" si="30"/>
        <v>0</v>
      </c>
      <c r="AL472" s="11">
        <f t="shared" si="31"/>
        <v>660022</v>
      </c>
    </row>
    <row r="473" spans="1:38">
      <c r="A473" t="s">
        <v>409</v>
      </c>
      <c r="B473" t="s">
        <v>318</v>
      </c>
      <c r="C473" t="s">
        <v>319</v>
      </c>
      <c r="D473" t="s">
        <v>281</v>
      </c>
      <c r="E473" t="s">
        <v>320</v>
      </c>
      <c r="F473" t="s">
        <v>321</v>
      </c>
      <c r="G473" t="s">
        <v>321</v>
      </c>
      <c r="H473" s="1">
        <v>1</v>
      </c>
      <c r="I473" t="s">
        <v>48</v>
      </c>
      <c r="J473" s="1">
        <v>33</v>
      </c>
      <c r="K473" s="1">
        <v>33</v>
      </c>
      <c r="L473" s="1">
        <v>2650</v>
      </c>
      <c r="M473" t="s">
        <v>41</v>
      </c>
      <c r="N473" s="1">
        <v>551246</v>
      </c>
      <c r="O473" s="1">
        <v>562167</v>
      </c>
      <c r="P473" s="1">
        <v>2583</v>
      </c>
      <c r="Q473" s="1">
        <v>425624</v>
      </c>
      <c r="R473" s="1">
        <v>425624</v>
      </c>
      <c r="S473" s="1">
        <v>2399.9699999999998</v>
      </c>
      <c r="T473" s="1">
        <v>0</v>
      </c>
      <c r="U473" s="1">
        <v>0</v>
      </c>
      <c r="V473" s="1">
        <v>0</v>
      </c>
      <c r="W473" s="1">
        <v>0</v>
      </c>
      <c r="X473" s="1">
        <v>111133</v>
      </c>
      <c r="Y473" s="1">
        <v>183.03</v>
      </c>
      <c r="Z473" s="1">
        <v>0</v>
      </c>
      <c r="AA473" s="1">
        <v>0</v>
      </c>
      <c r="AB473" s="1">
        <v>0</v>
      </c>
      <c r="AC473" s="1">
        <v>0</v>
      </c>
      <c r="AD473" s="1">
        <v>25410</v>
      </c>
      <c r="AE473" s="1">
        <v>25410</v>
      </c>
      <c r="AF473" s="1">
        <v>0</v>
      </c>
      <c r="AG473" s="1">
        <v>425624</v>
      </c>
      <c r="AH473" s="1">
        <v>2399.9699999999998</v>
      </c>
      <c r="AI473" s="11">
        <f t="shared" si="28"/>
        <v>935988.29999999993</v>
      </c>
      <c r="AJ473" s="11">
        <f t="shared" si="29"/>
        <v>935988.29999999993</v>
      </c>
      <c r="AK473" s="11">
        <f t="shared" si="30"/>
        <v>0</v>
      </c>
      <c r="AL473" s="11">
        <f t="shared" si="31"/>
        <v>111133</v>
      </c>
    </row>
    <row r="474" spans="1:38">
      <c r="A474" t="s">
        <v>409</v>
      </c>
      <c r="B474" t="s">
        <v>322</v>
      </c>
      <c r="C474" t="s">
        <v>323</v>
      </c>
      <c r="D474" t="s">
        <v>281</v>
      </c>
      <c r="E474" t="s">
        <v>282</v>
      </c>
      <c r="F474" t="s">
        <v>291</v>
      </c>
      <c r="G474" t="s">
        <v>291</v>
      </c>
      <c r="H474" s="1">
        <v>1</v>
      </c>
      <c r="I474" t="s">
        <v>48</v>
      </c>
      <c r="J474" s="1">
        <v>33</v>
      </c>
      <c r="K474" s="1">
        <v>33</v>
      </c>
      <c r="L474" s="1">
        <v>4700</v>
      </c>
      <c r="M474" t="s">
        <v>41</v>
      </c>
      <c r="N474" s="1">
        <v>2425589</v>
      </c>
      <c r="O474" s="1">
        <v>2442104</v>
      </c>
      <c r="P474" s="1">
        <v>4443</v>
      </c>
      <c r="Q474" s="1">
        <v>2199158</v>
      </c>
      <c r="R474" s="1">
        <v>2199158</v>
      </c>
      <c r="S474" s="1">
        <v>4443</v>
      </c>
      <c r="T474" s="1">
        <v>242946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0</v>
      </c>
      <c r="AE474" s="1">
        <v>0</v>
      </c>
      <c r="AF474" s="1">
        <v>0</v>
      </c>
      <c r="AG474" s="1">
        <v>2199158</v>
      </c>
      <c r="AH474" s="1">
        <v>4443</v>
      </c>
      <c r="AI474" s="11">
        <f t="shared" si="28"/>
        <v>1732770</v>
      </c>
      <c r="AJ474" s="11">
        <f t="shared" si="29"/>
        <v>1732770</v>
      </c>
      <c r="AK474" s="11">
        <f t="shared" si="30"/>
        <v>0</v>
      </c>
      <c r="AL474" s="11">
        <f t="shared" si="31"/>
        <v>0</v>
      </c>
    </row>
    <row r="475" spans="1:38">
      <c r="A475" t="s">
        <v>409</v>
      </c>
      <c r="B475" t="s">
        <v>324</v>
      </c>
      <c r="C475" t="s">
        <v>325</v>
      </c>
      <c r="D475" t="s">
        <v>281</v>
      </c>
      <c r="E475" t="s">
        <v>281</v>
      </c>
      <c r="F475" t="s">
        <v>326</v>
      </c>
      <c r="G475" t="s">
        <v>327</v>
      </c>
      <c r="H475" s="1">
        <v>1</v>
      </c>
      <c r="I475" t="s">
        <v>48</v>
      </c>
      <c r="J475" s="1">
        <v>132</v>
      </c>
      <c r="K475" s="1">
        <v>132</v>
      </c>
      <c r="L475" s="1">
        <v>30000</v>
      </c>
      <c r="M475" t="s">
        <v>41</v>
      </c>
      <c r="N475" s="1">
        <v>18090581</v>
      </c>
      <c r="O475" s="1">
        <v>18196754</v>
      </c>
      <c r="P475" s="1">
        <v>28998</v>
      </c>
      <c r="Q475" s="1">
        <v>8951168</v>
      </c>
      <c r="R475" s="1">
        <v>8951168</v>
      </c>
      <c r="S475" s="1">
        <v>28998</v>
      </c>
      <c r="T475" s="1">
        <v>9245586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>
        <v>0</v>
      </c>
      <c r="AE475" s="1">
        <v>0</v>
      </c>
      <c r="AF475" s="1">
        <v>0</v>
      </c>
      <c r="AG475" s="1">
        <v>8951168</v>
      </c>
      <c r="AH475" s="1">
        <v>28998</v>
      </c>
      <c r="AI475" s="11">
        <f t="shared" si="28"/>
        <v>11309220</v>
      </c>
      <c r="AJ475" s="11">
        <f t="shared" si="29"/>
        <v>11309220</v>
      </c>
      <c r="AK475" s="11">
        <f t="shared" si="30"/>
        <v>0</v>
      </c>
      <c r="AL475" s="11">
        <f t="shared" si="31"/>
        <v>0</v>
      </c>
    </row>
    <row r="476" spans="1:38">
      <c r="A476" t="s">
        <v>409</v>
      </c>
      <c r="B476" t="s">
        <v>328</v>
      </c>
      <c r="C476" t="s">
        <v>329</v>
      </c>
      <c r="D476" t="s">
        <v>281</v>
      </c>
      <c r="E476" t="s">
        <v>282</v>
      </c>
      <c r="F476" t="s">
        <v>305</v>
      </c>
      <c r="G476" t="s">
        <v>330</v>
      </c>
      <c r="H476" s="1">
        <v>1</v>
      </c>
      <c r="I476" t="s">
        <v>48</v>
      </c>
      <c r="J476" s="1">
        <v>33</v>
      </c>
      <c r="K476" s="1">
        <v>33</v>
      </c>
      <c r="L476" s="1">
        <v>3600</v>
      </c>
      <c r="M476" t="s">
        <v>41</v>
      </c>
      <c r="N476" s="1">
        <v>1690010</v>
      </c>
      <c r="O476" s="1">
        <v>1717827</v>
      </c>
      <c r="P476" s="1">
        <v>2958</v>
      </c>
      <c r="Q476" s="1">
        <v>585840</v>
      </c>
      <c r="R476" s="1">
        <v>585840</v>
      </c>
      <c r="S476" s="1">
        <v>2958</v>
      </c>
      <c r="T476" s="1">
        <v>1131987</v>
      </c>
      <c r="U476" s="1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>
        <v>0</v>
      </c>
      <c r="AE476" s="1">
        <v>0</v>
      </c>
      <c r="AF476" s="1">
        <v>0</v>
      </c>
      <c r="AG476" s="1">
        <v>585840</v>
      </c>
      <c r="AH476" s="1">
        <v>2958</v>
      </c>
      <c r="AI476" s="11">
        <f t="shared" si="28"/>
        <v>1153620</v>
      </c>
      <c r="AJ476" s="11">
        <f t="shared" si="29"/>
        <v>1153620</v>
      </c>
      <c r="AK476" s="11">
        <f t="shared" si="30"/>
        <v>0</v>
      </c>
      <c r="AL476" s="11">
        <f t="shared" si="31"/>
        <v>0</v>
      </c>
    </row>
    <row r="477" spans="1:38">
      <c r="A477" t="s">
        <v>409</v>
      </c>
      <c r="B477" t="s">
        <v>331</v>
      </c>
      <c r="C477" t="s">
        <v>332</v>
      </c>
      <c r="D477" t="s">
        <v>281</v>
      </c>
      <c r="E477" t="s">
        <v>282</v>
      </c>
      <c r="F477" t="s">
        <v>305</v>
      </c>
      <c r="G477" t="s">
        <v>330</v>
      </c>
      <c r="H477" s="1">
        <v>1</v>
      </c>
      <c r="I477" t="s">
        <v>48</v>
      </c>
      <c r="J477" s="1">
        <v>11</v>
      </c>
      <c r="K477" s="1">
        <v>11</v>
      </c>
      <c r="L477" s="1">
        <v>2475</v>
      </c>
      <c r="M477" t="s">
        <v>41</v>
      </c>
      <c r="N477" s="1">
        <v>1351998</v>
      </c>
      <c r="O477" s="1">
        <v>1376011</v>
      </c>
      <c r="P477" s="1">
        <v>2228.1</v>
      </c>
      <c r="Q477" s="1">
        <v>720429</v>
      </c>
      <c r="R477" s="1">
        <v>720429</v>
      </c>
      <c r="S477" s="1">
        <v>2228.1</v>
      </c>
      <c r="T477" s="1">
        <v>655582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>
        <v>0</v>
      </c>
      <c r="AE477" s="1">
        <v>0</v>
      </c>
      <c r="AF477" s="1">
        <v>0</v>
      </c>
      <c r="AG477" s="1">
        <v>720429</v>
      </c>
      <c r="AH477" s="1">
        <v>2228.1</v>
      </c>
      <c r="AI477" s="11">
        <f t="shared" si="28"/>
        <v>868959</v>
      </c>
      <c r="AJ477" s="11">
        <f t="shared" si="29"/>
        <v>868959</v>
      </c>
      <c r="AK477" s="11">
        <f t="shared" si="30"/>
        <v>0</v>
      </c>
      <c r="AL477" s="11">
        <f t="shared" si="31"/>
        <v>0</v>
      </c>
    </row>
    <row r="478" spans="1:38">
      <c r="A478" t="s">
        <v>409</v>
      </c>
      <c r="B478" t="s">
        <v>333</v>
      </c>
      <c r="C478" t="s">
        <v>334</v>
      </c>
      <c r="D478" t="s">
        <v>281</v>
      </c>
      <c r="E478" t="s">
        <v>282</v>
      </c>
      <c r="F478" t="s">
        <v>305</v>
      </c>
      <c r="G478" t="s">
        <v>330</v>
      </c>
      <c r="H478" s="1">
        <v>1</v>
      </c>
      <c r="I478" t="s">
        <v>48</v>
      </c>
      <c r="J478" s="1">
        <v>33</v>
      </c>
      <c r="K478" s="1">
        <v>33</v>
      </c>
      <c r="L478" s="1">
        <v>2800</v>
      </c>
      <c r="M478" t="s">
        <v>41</v>
      </c>
      <c r="N478" s="1">
        <v>1095488</v>
      </c>
      <c r="O478" s="1">
        <v>1096821</v>
      </c>
      <c r="P478" s="1">
        <v>1896</v>
      </c>
      <c r="Q478" s="1">
        <v>516700</v>
      </c>
      <c r="R478" s="1">
        <v>516700</v>
      </c>
      <c r="S478" s="1">
        <v>2240</v>
      </c>
      <c r="T478" s="1">
        <v>580121</v>
      </c>
      <c r="U478" s="1">
        <v>72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0</v>
      </c>
      <c r="AF478" s="1">
        <v>0</v>
      </c>
      <c r="AG478" s="1">
        <v>516700</v>
      </c>
      <c r="AH478" s="1">
        <v>1824</v>
      </c>
      <c r="AI478" s="11">
        <f t="shared" si="28"/>
        <v>873600</v>
      </c>
      <c r="AJ478" s="11">
        <f t="shared" si="29"/>
        <v>873600</v>
      </c>
      <c r="AK478" s="11">
        <f t="shared" si="30"/>
        <v>0</v>
      </c>
      <c r="AL478" s="11">
        <f t="shared" si="31"/>
        <v>0</v>
      </c>
    </row>
    <row r="479" spans="1:38">
      <c r="A479" t="s">
        <v>409</v>
      </c>
      <c r="B479" t="s">
        <v>335</v>
      </c>
      <c r="C479" t="s">
        <v>336</v>
      </c>
      <c r="D479" t="s">
        <v>281</v>
      </c>
      <c r="E479" t="s">
        <v>320</v>
      </c>
      <c r="F479" t="s">
        <v>321</v>
      </c>
      <c r="G479" t="s">
        <v>337</v>
      </c>
      <c r="H479" s="1">
        <v>1</v>
      </c>
      <c r="I479" t="s">
        <v>48</v>
      </c>
      <c r="J479" s="1">
        <v>33</v>
      </c>
      <c r="K479" s="1">
        <v>33</v>
      </c>
      <c r="L479" s="1">
        <v>5750</v>
      </c>
      <c r="M479" t="s">
        <v>41</v>
      </c>
      <c r="N479" s="1">
        <v>2613408</v>
      </c>
      <c r="O479" s="1">
        <v>2620734</v>
      </c>
      <c r="P479" s="1">
        <v>4297.5</v>
      </c>
      <c r="Q479" s="1">
        <v>1278923</v>
      </c>
      <c r="R479" s="1">
        <v>1278923</v>
      </c>
      <c r="S479" s="1">
        <v>4600</v>
      </c>
      <c r="T479" s="1">
        <v>1341811</v>
      </c>
      <c r="U479" s="1">
        <v>30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>
        <v>0</v>
      </c>
      <c r="AE479" s="1">
        <v>0</v>
      </c>
      <c r="AF479" s="1">
        <v>0</v>
      </c>
      <c r="AG479" s="1">
        <v>1278923</v>
      </c>
      <c r="AH479" s="1">
        <v>4267.5</v>
      </c>
      <c r="AI479" s="11">
        <f t="shared" si="28"/>
        <v>1794000</v>
      </c>
      <c r="AJ479" s="11">
        <f t="shared" si="29"/>
        <v>1794000</v>
      </c>
      <c r="AK479" s="11">
        <f t="shared" si="30"/>
        <v>0</v>
      </c>
      <c r="AL479" s="11">
        <f t="shared" si="31"/>
        <v>0</v>
      </c>
    </row>
    <row r="480" spans="1:38">
      <c r="A480" t="s">
        <v>409</v>
      </c>
      <c r="B480" t="s">
        <v>342</v>
      </c>
      <c r="C480" t="s">
        <v>343</v>
      </c>
      <c r="D480" t="s">
        <v>281</v>
      </c>
      <c r="E480" t="s">
        <v>340</v>
      </c>
      <c r="F480" t="s">
        <v>340</v>
      </c>
      <c r="G480" t="s">
        <v>344</v>
      </c>
      <c r="H480" s="1">
        <v>1</v>
      </c>
      <c r="I480" t="s">
        <v>48</v>
      </c>
      <c r="J480" s="1">
        <v>132</v>
      </c>
      <c r="K480" s="1">
        <v>132</v>
      </c>
      <c r="L480" s="1">
        <v>12000</v>
      </c>
      <c r="M480" t="s">
        <v>41</v>
      </c>
      <c r="N480" s="1">
        <v>4832266</v>
      </c>
      <c r="O480" s="1">
        <v>4847516</v>
      </c>
      <c r="P480" s="1">
        <v>9928.4</v>
      </c>
      <c r="Q480" s="1">
        <v>4213816</v>
      </c>
      <c r="R480" s="1">
        <v>4213816</v>
      </c>
      <c r="S480" s="1">
        <v>9928.4</v>
      </c>
      <c r="T480" s="1">
        <v>633700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4213816</v>
      </c>
      <c r="AH480" s="1">
        <v>9928.4</v>
      </c>
      <c r="AI480" s="11">
        <f t="shared" si="28"/>
        <v>3872076</v>
      </c>
      <c r="AJ480" s="11">
        <f t="shared" si="29"/>
        <v>3872076</v>
      </c>
      <c r="AK480" s="11">
        <f t="shared" si="30"/>
        <v>0</v>
      </c>
      <c r="AL480" s="11">
        <f t="shared" si="31"/>
        <v>0</v>
      </c>
    </row>
    <row r="481" spans="1:38">
      <c r="A481" t="s">
        <v>409</v>
      </c>
      <c r="B481" t="s">
        <v>345</v>
      </c>
      <c r="C481" t="s">
        <v>346</v>
      </c>
      <c r="D481" t="s">
        <v>281</v>
      </c>
      <c r="E481" t="s">
        <v>282</v>
      </c>
      <c r="F481" t="s">
        <v>305</v>
      </c>
      <c r="G481" t="s">
        <v>330</v>
      </c>
      <c r="H481" s="1">
        <v>1</v>
      </c>
      <c r="I481" t="s">
        <v>48</v>
      </c>
      <c r="J481" s="1">
        <v>33</v>
      </c>
      <c r="K481" s="1">
        <v>33</v>
      </c>
      <c r="L481" s="1">
        <v>2475</v>
      </c>
      <c r="M481" t="s">
        <v>41</v>
      </c>
      <c r="N481" s="1">
        <v>1545308</v>
      </c>
      <c r="O481" s="1">
        <v>1584848</v>
      </c>
      <c r="P481" s="1">
        <v>2533.5</v>
      </c>
      <c r="Q481" s="1">
        <v>1432298</v>
      </c>
      <c r="R481" s="1">
        <v>1432298</v>
      </c>
      <c r="S481" s="1">
        <v>2533.5</v>
      </c>
      <c r="T481" s="1">
        <v>152550</v>
      </c>
      <c r="U481" s="1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0</v>
      </c>
      <c r="AF481" s="1">
        <v>0</v>
      </c>
      <c r="AG481" s="1">
        <v>1432298</v>
      </c>
      <c r="AH481" s="1">
        <v>2533.5</v>
      </c>
      <c r="AI481" s="11">
        <f t="shared" si="28"/>
        <v>988065</v>
      </c>
      <c r="AJ481" s="11">
        <f t="shared" si="29"/>
        <v>1033695</v>
      </c>
      <c r="AK481" s="11">
        <f t="shared" si="30"/>
        <v>0</v>
      </c>
      <c r="AL481" s="11">
        <f t="shared" si="31"/>
        <v>0</v>
      </c>
    </row>
    <row r="482" spans="1:38">
      <c r="A482" t="s">
        <v>409</v>
      </c>
      <c r="B482" t="s">
        <v>347</v>
      </c>
      <c r="C482" t="s">
        <v>348</v>
      </c>
      <c r="D482" t="s">
        <v>281</v>
      </c>
      <c r="E482" t="s">
        <v>281</v>
      </c>
      <c r="F482" t="s">
        <v>288</v>
      </c>
      <c r="G482" t="s">
        <v>288</v>
      </c>
      <c r="H482" s="1">
        <v>1</v>
      </c>
      <c r="I482" t="s">
        <v>48</v>
      </c>
      <c r="J482" s="1">
        <v>11</v>
      </c>
      <c r="K482" s="1">
        <v>33</v>
      </c>
      <c r="L482" s="1">
        <v>1501</v>
      </c>
      <c r="M482" t="s">
        <v>41</v>
      </c>
      <c r="N482" s="1">
        <v>566526</v>
      </c>
      <c r="O482" s="1">
        <v>567810</v>
      </c>
      <c r="P482" s="1">
        <v>1095</v>
      </c>
      <c r="Q482" s="1">
        <v>399423</v>
      </c>
      <c r="R482" s="1">
        <v>399423</v>
      </c>
      <c r="S482" s="1">
        <v>1200.8</v>
      </c>
      <c r="T482" s="1">
        <v>0</v>
      </c>
      <c r="U482" s="1">
        <v>0</v>
      </c>
      <c r="V482" s="1">
        <v>0</v>
      </c>
      <c r="W482" s="1">
        <v>0</v>
      </c>
      <c r="X482" s="1">
        <v>168387</v>
      </c>
      <c r="Y482" s="1">
        <v>255</v>
      </c>
      <c r="Z482" s="1">
        <v>0</v>
      </c>
      <c r="AA482" s="1">
        <v>0</v>
      </c>
      <c r="AB482" s="1">
        <v>0</v>
      </c>
      <c r="AC482" s="1">
        <v>0</v>
      </c>
      <c r="AD482" s="1">
        <v>0</v>
      </c>
      <c r="AE482" s="1">
        <v>0</v>
      </c>
      <c r="AF482" s="1">
        <v>0</v>
      </c>
      <c r="AG482" s="1">
        <v>399423</v>
      </c>
      <c r="AH482" s="1">
        <v>840</v>
      </c>
      <c r="AI482" s="11">
        <f t="shared" si="28"/>
        <v>468312</v>
      </c>
      <c r="AJ482" s="11">
        <f t="shared" si="29"/>
        <v>468312</v>
      </c>
      <c r="AK482" s="11">
        <f t="shared" si="30"/>
        <v>0</v>
      </c>
      <c r="AL482" s="11">
        <f t="shared" si="31"/>
        <v>168387</v>
      </c>
    </row>
    <row r="483" spans="1:38">
      <c r="A483" t="s">
        <v>409</v>
      </c>
      <c r="B483" t="s">
        <v>349</v>
      </c>
      <c r="C483" t="s">
        <v>350</v>
      </c>
      <c r="D483" t="s">
        <v>281</v>
      </c>
      <c r="E483" t="s">
        <v>281</v>
      </c>
      <c r="F483" t="s">
        <v>288</v>
      </c>
      <c r="G483" t="s">
        <v>288</v>
      </c>
      <c r="H483" s="1">
        <v>1</v>
      </c>
      <c r="I483" t="s">
        <v>48</v>
      </c>
      <c r="J483" s="1">
        <v>11</v>
      </c>
      <c r="K483" s="1">
        <v>11</v>
      </c>
      <c r="L483" s="1">
        <v>1800</v>
      </c>
      <c r="M483" t="s">
        <v>41</v>
      </c>
      <c r="N483" s="1">
        <v>1005376</v>
      </c>
      <c r="O483" s="1">
        <v>1018062</v>
      </c>
      <c r="P483" s="1">
        <v>1650</v>
      </c>
      <c r="Q483" s="1">
        <v>622877</v>
      </c>
      <c r="R483" s="1">
        <v>622877</v>
      </c>
      <c r="S483" s="1">
        <v>1650</v>
      </c>
      <c r="T483" s="1">
        <v>395185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>
        <v>0</v>
      </c>
      <c r="AE483" s="1">
        <v>0</v>
      </c>
      <c r="AF483" s="1">
        <v>0</v>
      </c>
      <c r="AG483" s="1">
        <v>622877</v>
      </c>
      <c r="AH483" s="1">
        <v>1650</v>
      </c>
      <c r="AI483" s="11">
        <f t="shared" si="28"/>
        <v>643500</v>
      </c>
      <c r="AJ483" s="11">
        <f t="shared" si="29"/>
        <v>643500</v>
      </c>
      <c r="AK483" s="11">
        <f t="shared" si="30"/>
        <v>0</v>
      </c>
      <c r="AL483" s="11">
        <f t="shared" si="31"/>
        <v>0</v>
      </c>
    </row>
    <row r="484" spans="1:38">
      <c r="A484" t="s">
        <v>409</v>
      </c>
      <c r="B484" t="s">
        <v>351</v>
      </c>
      <c r="C484" t="s">
        <v>352</v>
      </c>
      <c r="D484" t="s">
        <v>281</v>
      </c>
      <c r="E484" t="s">
        <v>282</v>
      </c>
      <c r="F484" t="s">
        <v>291</v>
      </c>
      <c r="G484" t="s">
        <v>291</v>
      </c>
      <c r="H484" s="1">
        <v>1</v>
      </c>
      <c r="I484" t="s">
        <v>48</v>
      </c>
      <c r="J484" s="1">
        <v>33</v>
      </c>
      <c r="K484" s="1">
        <v>33</v>
      </c>
      <c r="L484" s="1">
        <v>2501</v>
      </c>
      <c r="M484" t="s">
        <v>41</v>
      </c>
      <c r="N484" s="1">
        <v>335170</v>
      </c>
      <c r="O484" s="1">
        <v>340811</v>
      </c>
      <c r="P484" s="1">
        <v>871.2</v>
      </c>
      <c r="Q484" s="1">
        <v>100040</v>
      </c>
      <c r="R484" s="1">
        <v>100040</v>
      </c>
      <c r="S484" s="1">
        <v>2000.8</v>
      </c>
      <c r="T484" s="1">
        <v>0</v>
      </c>
      <c r="U484" s="1">
        <v>0</v>
      </c>
      <c r="V484" s="1">
        <v>242555</v>
      </c>
      <c r="W484" s="1">
        <v>50.96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>
        <v>0</v>
      </c>
      <c r="AE484" s="1">
        <v>0</v>
      </c>
      <c r="AF484" s="1">
        <v>0</v>
      </c>
      <c r="AG484" s="1">
        <v>98256</v>
      </c>
      <c r="AH484" s="1">
        <v>820.24</v>
      </c>
      <c r="AI484" s="11">
        <f t="shared" si="28"/>
        <v>780312</v>
      </c>
      <c r="AJ484" s="11">
        <f t="shared" si="29"/>
        <v>780312</v>
      </c>
      <c r="AK484" s="11">
        <f t="shared" si="30"/>
        <v>242555</v>
      </c>
      <c r="AL484" s="11">
        <f t="shared" si="31"/>
        <v>0</v>
      </c>
    </row>
    <row r="485" spans="1:38">
      <c r="A485" t="s">
        <v>409</v>
      </c>
      <c r="B485" t="s">
        <v>353</v>
      </c>
      <c r="C485" t="s">
        <v>354</v>
      </c>
      <c r="D485" t="s">
        <v>281</v>
      </c>
      <c r="E485" t="s">
        <v>281</v>
      </c>
      <c r="F485" t="s">
        <v>326</v>
      </c>
      <c r="G485" t="s">
        <v>327</v>
      </c>
      <c r="H485" s="1">
        <v>1</v>
      </c>
      <c r="I485" t="s">
        <v>48</v>
      </c>
      <c r="J485" s="1">
        <v>33</v>
      </c>
      <c r="K485" s="1">
        <v>33</v>
      </c>
      <c r="L485" s="1">
        <v>1550</v>
      </c>
      <c r="M485" t="s">
        <v>41</v>
      </c>
      <c r="N485" s="1">
        <v>494188</v>
      </c>
      <c r="O485" s="1">
        <v>499421</v>
      </c>
      <c r="P485" s="1">
        <v>1340.3979999999999</v>
      </c>
      <c r="Q485" s="1">
        <v>422425</v>
      </c>
      <c r="R485" s="1">
        <v>422425</v>
      </c>
      <c r="S485" s="1">
        <v>1240</v>
      </c>
      <c r="T485" s="1">
        <v>0</v>
      </c>
      <c r="U485" s="1">
        <v>0</v>
      </c>
      <c r="V485" s="1">
        <v>0</v>
      </c>
      <c r="W485" s="1">
        <v>0</v>
      </c>
      <c r="X485" s="1">
        <v>76996</v>
      </c>
      <c r="Y485" s="1">
        <v>111.7</v>
      </c>
      <c r="Z485" s="1">
        <v>0</v>
      </c>
      <c r="AA485" s="1">
        <v>0</v>
      </c>
      <c r="AB485" s="1">
        <v>0</v>
      </c>
      <c r="AC485" s="1">
        <v>0</v>
      </c>
      <c r="AD485" s="1">
        <v>0</v>
      </c>
      <c r="AE485" s="1">
        <v>0</v>
      </c>
      <c r="AF485" s="1">
        <v>0</v>
      </c>
      <c r="AG485" s="1">
        <v>422425</v>
      </c>
      <c r="AH485" s="1">
        <v>1228.6980000000001</v>
      </c>
      <c r="AI485" s="11">
        <f t="shared" si="28"/>
        <v>483600</v>
      </c>
      <c r="AJ485" s="11">
        <f t="shared" si="29"/>
        <v>483600</v>
      </c>
      <c r="AK485" s="11">
        <f t="shared" si="30"/>
        <v>0</v>
      </c>
      <c r="AL485" s="11">
        <f t="shared" si="31"/>
        <v>76996</v>
      </c>
    </row>
    <row r="486" spans="1:38">
      <c r="A486" t="s">
        <v>409</v>
      </c>
      <c r="B486" t="s">
        <v>355</v>
      </c>
      <c r="C486" t="s">
        <v>334</v>
      </c>
      <c r="D486" t="s">
        <v>281</v>
      </c>
      <c r="E486" t="s">
        <v>340</v>
      </c>
      <c r="F486" t="s">
        <v>340</v>
      </c>
      <c r="G486" t="s">
        <v>344</v>
      </c>
      <c r="H486" s="1">
        <v>1</v>
      </c>
      <c r="I486" t="s">
        <v>48</v>
      </c>
      <c r="J486" s="1">
        <v>33</v>
      </c>
      <c r="K486" s="1">
        <v>33</v>
      </c>
      <c r="L486" s="1">
        <v>3500</v>
      </c>
      <c r="M486" t="s">
        <v>41</v>
      </c>
      <c r="N486" s="1">
        <v>1617299</v>
      </c>
      <c r="O486" s="1">
        <v>1619090</v>
      </c>
      <c r="P486" s="1">
        <v>2799</v>
      </c>
      <c r="Q486" s="1">
        <v>734942</v>
      </c>
      <c r="R486" s="1">
        <v>734942</v>
      </c>
      <c r="S486" s="1">
        <v>2800</v>
      </c>
      <c r="T486" s="1">
        <v>884148</v>
      </c>
      <c r="U486" s="1">
        <v>156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>
        <v>0</v>
      </c>
      <c r="AE486" s="1">
        <v>0</v>
      </c>
      <c r="AF486" s="1">
        <v>0</v>
      </c>
      <c r="AG486" s="1">
        <v>734942</v>
      </c>
      <c r="AH486" s="1">
        <v>2643</v>
      </c>
      <c r="AI486" s="11">
        <f t="shared" si="28"/>
        <v>1092000</v>
      </c>
      <c r="AJ486" s="11">
        <f t="shared" si="29"/>
        <v>1092000</v>
      </c>
      <c r="AK486" s="11">
        <f t="shared" si="30"/>
        <v>0</v>
      </c>
      <c r="AL486" s="11">
        <f t="shared" si="31"/>
        <v>0</v>
      </c>
    </row>
    <row r="487" spans="1:38">
      <c r="A487" t="s">
        <v>409</v>
      </c>
      <c r="B487" t="s">
        <v>356</v>
      </c>
      <c r="C487" t="s">
        <v>191</v>
      </c>
      <c r="D487" t="s">
        <v>281</v>
      </c>
      <c r="E487" t="s">
        <v>281</v>
      </c>
      <c r="F487" t="s">
        <v>288</v>
      </c>
      <c r="G487" t="s">
        <v>288</v>
      </c>
      <c r="H487" s="1">
        <v>1</v>
      </c>
      <c r="I487" t="s">
        <v>48</v>
      </c>
      <c r="J487" s="1">
        <v>33</v>
      </c>
      <c r="K487" s="1">
        <v>33</v>
      </c>
      <c r="L487" s="1">
        <v>3500</v>
      </c>
      <c r="M487" t="s">
        <v>41</v>
      </c>
      <c r="N487" s="1">
        <v>1360838</v>
      </c>
      <c r="O487" s="1">
        <v>1365096</v>
      </c>
      <c r="P487" s="1">
        <v>2532</v>
      </c>
      <c r="Q487" s="1">
        <v>760294</v>
      </c>
      <c r="R487" s="1">
        <v>760294</v>
      </c>
      <c r="S487" s="1">
        <v>2800</v>
      </c>
      <c r="T487" s="1">
        <v>604802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>
        <v>0</v>
      </c>
      <c r="AE487" s="1">
        <v>0</v>
      </c>
      <c r="AF487" s="1">
        <v>0</v>
      </c>
      <c r="AG487" s="1">
        <v>760294</v>
      </c>
      <c r="AH487" s="1">
        <v>2532</v>
      </c>
      <c r="AI487" s="11">
        <f t="shared" si="28"/>
        <v>1092000</v>
      </c>
      <c r="AJ487" s="11">
        <f t="shared" si="29"/>
        <v>1092000</v>
      </c>
      <c r="AK487" s="11">
        <f t="shared" si="30"/>
        <v>0</v>
      </c>
      <c r="AL487" s="11">
        <f t="shared" si="31"/>
        <v>0</v>
      </c>
    </row>
    <row r="488" spans="1:38">
      <c r="A488" t="s">
        <v>409</v>
      </c>
      <c r="B488" t="s">
        <v>357</v>
      </c>
      <c r="C488" t="s">
        <v>358</v>
      </c>
      <c r="D488" t="s">
        <v>281</v>
      </c>
      <c r="E488" t="s">
        <v>282</v>
      </c>
      <c r="F488" t="s">
        <v>282</v>
      </c>
      <c r="G488" t="s">
        <v>359</v>
      </c>
      <c r="H488" s="1">
        <v>1</v>
      </c>
      <c r="I488" t="s">
        <v>48</v>
      </c>
      <c r="J488" s="1">
        <v>33</v>
      </c>
      <c r="K488" s="1">
        <v>33</v>
      </c>
      <c r="L488" s="1">
        <v>6400</v>
      </c>
      <c r="M488" t="s">
        <v>41</v>
      </c>
      <c r="N488" s="1">
        <v>2049963</v>
      </c>
      <c r="O488" s="1">
        <v>2057777</v>
      </c>
      <c r="P488" s="1">
        <v>4362</v>
      </c>
      <c r="Q488" s="1">
        <v>950378</v>
      </c>
      <c r="R488" s="1">
        <v>950378</v>
      </c>
      <c r="S488" s="1">
        <v>5120</v>
      </c>
      <c r="T488" s="1">
        <v>0</v>
      </c>
      <c r="U488" s="1">
        <v>0</v>
      </c>
      <c r="V488" s="1">
        <v>0</v>
      </c>
      <c r="W488" s="1">
        <v>0</v>
      </c>
      <c r="X488" s="1">
        <v>1107399</v>
      </c>
      <c r="Y488" s="1">
        <v>1398.45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0</v>
      </c>
      <c r="AF488" s="1">
        <v>0</v>
      </c>
      <c r="AG488" s="1">
        <v>950378</v>
      </c>
      <c r="AH488" s="1">
        <v>2963.55</v>
      </c>
      <c r="AI488" s="11">
        <f t="shared" si="28"/>
        <v>1996800</v>
      </c>
      <c r="AJ488" s="11">
        <f t="shared" si="29"/>
        <v>1996800</v>
      </c>
      <c r="AK488" s="11">
        <f t="shared" si="30"/>
        <v>0</v>
      </c>
      <c r="AL488" s="11">
        <f t="shared" si="31"/>
        <v>1107399</v>
      </c>
    </row>
    <row r="489" spans="1:38">
      <c r="A489" t="s">
        <v>409</v>
      </c>
      <c r="B489" t="s">
        <v>360</v>
      </c>
      <c r="C489" t="s">
        <v>361</v>
      </c>
      <c r="D489" t="s">
        <v>281</v>
      </c>
      <c r="E489" t="s">
        <v>281</v>
      </c>
      <c r="F489" t="s">
        <v>288</v>
      </c>
      <c r="G489" t="s">
        <v>288</v>
      </c>
      <c r="H489" s="1">
        <v>1</v>
      </c>
      <c r="I489" t="s">
        <v>48</v>
      </c>
      <c r="J489" s="1">
        <v>33</v>
      </c>
      <c r="K489" s="1">
        <v>33</v>
      </c>
      <c r="L489" s="1">
        <v>7500</v>
      </c>
      <c r="M489" t="s">
        <v>41</v>
      </c>
      <c r="N489" s="1">
        <v>3452939</v>
      </c>
      <c r="O489" s="1">
        <v>3458477</v>
      </c>
      <c r="P489" s="1">
        <v>5346</v>
      </c>
      <c r="Q489" s="1">
        <v>2086105</v>
      </c>
      <c r="R489" s="1">
        <v>2086105</v>
      </c>
      <c r="S489" s="1">
        <v>6000</v>
      </c>
      <c r="T489" s="1">
        <v>1372372</v>
      </c>
      <c r="U489" s="1">
        <v>0</v>
      </c>
      <c r="V489" s="1">
        <v>0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>
        <v>0</v>
      </c>
      <c r="AE489" s="1">
        <v>0</v>
      </c>
      <c r="AF489" s="1">
        <v>0</v>
      </c>
      <c r="AG489" s="1">
        <v>2086105</v>
      </c>
      <c r="AH489" s="1">
        <v>5346</v>
      </c>
      <c r="AI489" s="11">
        <f t="shared" si="28"/>
        <v>2340000</v>
      </c>
      <c r="AJ489" s="11">
        <f t="shared" si="29"/>
        <v>2340000</v>
      </c>
      <c r="AK489" s="11">
        <f t="shared" si="30"/>
        <v>0</v>
      </c>
      <c r="AL489" s="11">
        <f t="shared" si="31"/>
        <v>0</v>
      </c>
    </row>
    <row r="490" spans="1:38">
      <c r="A490" t="s">
        <v>409</v>
      </c>
      <c r="B490" t="s">
        <v>362</v>
      </c>
      <c r="C490" t="s">
        <v>363</v>
      </c>
      <c r="D490" t="s">
        <v>281</v>
      </c>
      <c r="E490" t="s">
        <v>281</v>
      </c>
      <c r="F490" t="s">
        <v>288</v>
      </c>
      <c r="G490" t="s">
        <v>288</v>
      </c>
      <c r="H490" s="1">
        <v>1</v>
      </c>
      <c r="I490" t="s">
        <v>48</v>
      </c>
      <c r="J490" s="1">
        <v>33</v>
      </c>
      <c r="K490" s="1">
        <v>33</v>
      </c>
      <c r="L490" s="1">
        <v>6000</v>
      </c>
      <c r="M490" t="s">
        <v>41</v>
      </c>
      <c r="N490" s="1">
        <v>2975859</v>
      </c>
      <c r="O490" s="1">
        <v>3096369</v>
      </c>
      <c r="P490" s="1">
        <v>4830</v>
      </c>
      <c r="Q490" s="1">
        <v>495448</v>
      </c>
      <c r="R490" s="1">
        <v>495448</v>
      </c>
      <c r="S490" s="1">
        <v>4800</v>
      </c>
      <c r="T490" s="1">
        <v>1409763</v>
      </c>
      <c r="U490" s="1">
        <v>56</v>
      </c>
      <c r="V490" s="1">
        <v>0</v>
      </c>
      <c r="W490" s="1">
        <v>0</v>
      </c>
      <c r="X490" s="1">
        <v>1191158</v>
      </c>
      <c r="Y490" s="1">
        <v>1689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0</v>
      </c>
      <c r="AF490" s="1">
        <v>0</v>
      </c>
      <c r="AG490" s="1">
        <v>495448</v>
      </c>
      <c r="AH490" s="1">
        <v>3085</v>
      </c>
      <c r="AI490" s="11">
        <f t="shared" si="28"/>
        <v>1872000</v>
      </c>
      <c r="AJ490" s="11">
        <f t="shared" si="29"/>
        <v>1872000</v>
      </c>
      <c r="AK490" s="11">
        <f t="shared" si="30"/>
        <v>0</v>
      </c>
      <c r="AL490" s="11">
        <f t="shared" si="31"/>
        <v>1191158</v>
      </c>
    </row>
    <row r="491" spans="1:38">
      <c r="A491" t="s">
        <v>409</v>
      </c>
      <c r="B491" t="s">
        <v>364</v>
      </c>
      <c r="C491" t="s">
        <v>365</v>
      </c>
      <c r="D491" t="s">
        <v>281</v>
      </c>
      <c r="E491" t="s">
        <v>282</v>
      </c>
      <c r="F491" t="s">
        <v>291</v>
      </c>
      <c r="G491" t="s">
        <v>291</v>
      </c>
      <c r="H491" s="1">
        <v>1</v>
      </c>
      <c r="I491" t="s">
        <v>48</v>
      </c>
      <c r="J491" s="1">
        <v>33</v>
      </c>
      <c r="K491" s="1">
        <v>33</v>
      </c>
      <c r="L491" s="1">
        <v>1600</v>
      </c>
      <c r="M491" t="s">
        <v>41</v>
      </c>
      <c r="N491" s="1">
        <v>531769</v>
      </c>
      <c r="O491" s="1">
        <v>544043</v>
      </c>
      <c r="P491" s="1">
        <v>991.5</v>
      </c>
      <c r="Q491" s="1">
        <v>297875</v>
      </c>
      <c r="R491" s="1">
        <v>297875</v>
      </c>
      <c r="S491" s="1">
        <v>1280</v>
      </c>
      <c r="T491" s="1">
        <v>246168</v>
      </c>
      <c r="U491" s="1">
        <v>6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0</v>
      </c>
      <c r="AD491" s="1">
        <v>0</v>
      </c>
      <c r="AE491" s="1">
        <v>0</v>
      </c>
      <c r="AF491" s="1">
        <v>0</v>
      </c>
      <c r="AG491" s="1">
        <v>297875</v>
      </c>
      <c r="AH491" s="1">
        <v>985.5</v>
      </c>
      <c r="AI491" s="11">
        <f t="shared" si="28"/>
        <v>499200</v>
      </c>
      <c r="AJ491" s="11">
        <f t="shared" si="29"/>
        <v>499200</v>
      </c>
      <c r="AK491" s="11">
        <f t="shared" si="30"/>
        <v>0</v>
      </c>
      <c r="AL491" s="11">
        <f t="shared" si="31"/>
        <v>0</v>
      </c>
    </row>
    <row r="492" spans="1:38">
      <c r="A492" t="s">
        <v>409</v>
      </c>
      <c r="B492" t="s">
        <v>366</v>
      </c>
      <c r="C492" t="s">
        <v>367</v>
      </c>
      <c r="D492" t="s">
        <v>281</v>
      </c>
      <c r="E492" t="s">
        <v>281</v>
      </c>
      <c r="F492" t="s">
        <v>288</v>
      </c>
      <c r="G492" t="s">
        <v>288</v>
      </c>
      <c r="H492" s="1">
        <v>1</v>
      </c>
      <c r="I492" t="s">
        <v>48</v>
      </c>
      <c r="J492" s="1">
        <v>33</v>
      </c>
      <c r="K492" s="1">
        <v>33</v>
      </c>
      <c r="L492" s="1">
        <v>6500</v>
      </c>
      <c r="M492" t="s">
        <v>41</v>
      </c>
      <c r="N492" s="1">
        <v>4079528</v>
      </c>
      <c r="O492" s="1">
        <v>4086711</v>
      </c>
      <c r="P492" s="1">
        <v>5850</v>
      </c>
      <c r="Q492" s="1">
        <v>2451216</v>
      </c>
      <c r="R492" s="1">
        <v>2451216</v>
      </c>
      <c r="S492" s="1">
        <v>5841</v>
      </c>
      <c r="T492" s="1">
        <v>1635495</v>
      </c>
      <c r="U492" s="1">
        <v>9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0</v>
      </c>
      <c r="AD492" s="1">
        <v>0</v>
      </c>
      <c r="AE492" s="1">
        <v>0</v>
      </c>
      <c r="AF492" s="1">
        <v>0</v>
      </c>
      <c r="AG492" s="1">
        <v>2451216</v>
      </c>
      <c r="AH492" s="1">
        <v>5841</v>
      </c>
      <c r="AI492" s="11">
        <f t="shared" si="28"/>
        <v>2277990</v>
      </c>
      <c r="AJ492" s="11">
        <f t="shared" si="29"/>
        <v>2277990</v>
      </c>
      <c r="AK492" s="11">
        <f t="shared" si="30"/>
        <v>0</v>
      </c>
      <c r="AL492" s="11">
        <f t="shared" si="31"/>
        <v>0</v>
      </c>
    </row>
    <row r="493" spans="1:38">
      <c r="A493" t="s">
        <v>409</v>
      </c>
      <c r="B493" t="s">
        <v>368</v>
      </c>
      <c r="C493" t="s">
        <v>369</v>
      </c>
      <c r="D493" t="s">
        <v>281</v>
      </c>
      <c r="E493" t="s">
        <v>282</v>
      </c>
      <c r="F493" t="s">
        <v>291</v>
      </c>
      <c r="G493" t="s">
        <v>291</v>
      </c>
      <c r="H493" s="1">
        <v>1</v>
      </c>
      <c r="I493" t="s">
        <v>48</v>
      </c>
      <c r="J493" s="1">
        <v>33</v>
      </c>
      <c r="K493" s="1">
        <v>33</v>
      </c>
      <c r="L493" s="1">
        <v>4500</v>
      </c>
      <c r="M493" t="s">
        <v>41</v>
      </c>
      <c r="N493" s="1">
        <v>2424240</v>
      </c>
      <c r="O493" s="1">
        <v>2426290</v>
      </c>
      <c r="P493" s="1">
        <v>4377</v>
      </c>
      <c r="Q493" s="1">
        <v>2279879</v>
      </c>
      <c r="R493" s="1">
        <v>2279879</v>
      </c>
      <c r="S493" s="1">
        <v>4377</v>
      </c>
      <c r="T493" s="1">
        <v>146411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>
        <v>0</v>
      </c>
      <c r="AE493" s="1">
        <v>0</v>
      </c>
      <c r="AF493" s="1">
        <v>0</v>
      </c>
      <c r="AG493" s="1">
        <v>2279879</v>
      </c>
      <c r="AH493" s="1">
        <v>4377</v>
      </c>
      <c r="AI493" s="11">
        <f t="shared" si="28"/>
        <v>1707030</v>
      </c>
      <c r="AJ493" s="11">
        <f t="shared" si="29"/>
        <v>1707030</v>
      </c>
      <c r="AK493" s="11">
        <f t="shared" si="30"/>
        <v>0</v>
      </c>
      <c r="AL493" s="11">
        <f t="shared" si="31"/>
        <v>0</v>
      </c>
    </row>
    <row r="494" spans="1:38">
      <c r="A494" t="s">
        <v>409</v>
      </c>
      <c r="B494" t="s">
        <v>370</v>
      </c>
      <c r="C494" t="s">
        <v>371</v>
      </c>
      <c r="D494" t="s">
        <v>281</v>
      </c>
      <c r="E494" t="s">
        <v>281</v>
      </c>
      <c r="F494" t="s">
        <v>288</v>
      </c>
      <c r="G494" t="s">
        <v>288</v>
      </c>
      <c r="H494" s="1">
        <v>1</v>
      </c>
      <c r="I494" t="s">
        <v>48</v>
      </c>
      <c r="J494" s="1">
        <v>33</v>
      </c>
      <c r="K494" s="1">
        <v>33</v>
      </c>
      <c r="L494" s="1">
        <v>4500</v>
      </c>
      <c r="M494" t="s">
        <v>41</v>
      </c>
      <c r="N494" s="1">
        <v>1782716</v>
      </c>
      <c r="O494" s="1">
        <v>1791046</v>
      </c>
      <c r="P494" s="1">
        <v>2937</v>
      </c>
      <c r="Q494" s="1">
        <v>516009</v>
      </c>
      <c r="R494" s="1">
        <v>516009</v>
      </c>
      <c r="S494" s="1">
        <v>3600</v>
      </c>
      <c r="T494" s="1">
        <v>1275037</v>
      </c>
      <c r="U494" s="1">
        <v>60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0</v>
      </c>
      <c r="AF494" s="1">
        <v>0</v>
      </c>
      <c r="AG494" s="1">
        <v>516009</v>
      </c>
      <c r="AH494" s="1">
        <v>2877</v>
      </c>
      <c r="AI494" s="11">
        <f t="shared" si="28"/>
        <v>1404000</v>
      </c>
      <c r="AJ494" s="11">
        <f t="shared" si="29"/>
        <v>1404000</v>
      </c>
      <c r="AK494" s="11">
        <f t="shared" si="30"/>
        <v>0</v>
      </c>
      <c r="AL494" s="11">
        <f t="shared" si="31"/>
        <v>0</v>
      </c>
    </row>
    <row r="495" spans="1:38">
      <c r="A495" t="s">
        <v>409</v>
      </c>
      <c r="B495" t="s">
        <v>372</v>
      </c>
      <c r="C495" t="s">
        <v>373</v>
      </c>
      <c r="D495" t="s">
        <v>281</v>
      </c>
      <c r="E495" t="s">
        <v>282</v>
      </c>
      <c r="F495" t="s">
        <v>305</v>
      </c>
      <c r="G495" t="s">
        <v>306</v>
      </c>
      <c r="H495" s="1">
        <v>1</v>
      </c>
      <c r="I495" t="s">
        <v>48</v>
      </c>
      <c r="J495" s="1">
        <v>33</v>
      </c>
      <c r="K495" s="1">
        <v>33</v>
      </c>
      <c r="L495" s="1">
        <v>1550</v>
      </c>
      <c r="M495" t="s">
        <v>41</v>
      </c>
      <c r="N495" s="1">
        <v>597689</v>
      </c>
      <c r="O495" s="1">
        <v>603828</v>
      </c>
      <c r="P495" s="1">
        <v>1111.5</v>
      </c>
      <c r="Q495" s="1">
        <v>149386</v>
      </c>
      <c r="R495" s="1">
        <v>149386</v>
      </c>
      <c r="S495" s="1">
        <v>1240</v>
      </c>
      <c r="T495" s="1">
        <v>0</v>
      </c>
      <c r="U495" s="1">
        <v>0</v>
      </c>
      <c r="V495" s="1">
        <v>0</v>
      </c>
      <c r="W495" s="1">
        <v>0</v>
      </c>
      <c r="X495" s="1">
        <v>454442</v>
      </c>
      <c r="Y495" s="1">
        <v>633.54999999999995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0</v>
      </c>
      <c r="AF495" s="1">
        <v>0</v>
      </c>
      <c r="AG495" s="1">
        <v>149386</v>
      </c>
      <c r="AH495" s="1">
        <v>477.95</v>
      </c>
      <c r="AI495" s="11">
        <f t="shared" si="28"/>
        <v>483600</v>
      </c>
      <c r="AJ495" s="11">
        <f t="shared" si="29"/>
        <v>483600</v>
      </c>
      <c r="AK495" s="11">
        <f t="shared" si="30"/>
        <v>0</v>
      </c>
      <c r="AL495" s="11">
        <f t="shared" si="31"/>
        <v>454442</v>
      </c>
    </row>
    <row r="496" spans="1:38">
      <c r="A496" t="s">
        <v>409</v>
      </c>
      <c r="B496" t="s">
        <v>374</v>
      </c>
      <c r="C496" t="s">
        <v>317</v>
      </c>
      <c r="D496" t="s">
        <v>281</v>
      </c>
      <c r="E496" t="s">
        <v>281</v>
      </c>
      <c r="F496" t="s">
        <v>288</v>
      </c>
      <c r="G496" t="s">
        <v>288</v>
      </c>
      <c r="H496" s="1">
        <v>1</v>
      </c>
      <c r="I496" t="s">
        <v>48</v>
      </c>
      <c r="J496" s="1">
        <v>33</v>
      </c>
      <c r="K496" s="1">
        <v>33</v>
      </c>
      <c r="L496" s="1">
        <v>4050</v>
      </c>
      <c r="M496" t="s">
        <v>41</v>
      </c>
      <c r="N496" s="1">
        <v>1567361</v>
      </c>
      <c r="O496" s="1">
        <v>1633469</v>
      </c>
      <c r="P496" s="1">
        <v>3669</v>
      </c>
      <c r="Q496" s="1">
        <v>957663</v>
      </c>
      <c r="R496" s="1">
        <v>957663</v>
      </c>
      <c r="S496" s="1">
        <v>3240</v>
      </c>
      <c r="T496" s="1">
        <v>0</v>
      </c>
      <c r="U496" s="1">
        <v>0</v>
      </c>
      <c r="V496" s="1">
        <v>0</v>
      </c>
      <c r="W496" s="1">
        <v>0</v>
      </c>
      <c r="X496" s="1">
        <v>675806</v>
      </c>
      <c r="Y496" s="1">
        <v>1001.01</v>
      </c>
      <c r="Z496" s="1">
        <v>0</v>
      </c>
      <c r="AA496" s="1">
        <v>0</v>
      </c>
      <c r="AB496" s="1">
        <v>0</v>
      </c>
      <c r="AC496" s="1">
        <v>0</v>
      </c>
      <c r="AD496" s="1">
        <v>0</v>
      </c>
      <c r="AE496" s="1">
        <v>0</v>
      </c>
      <c r="AF496" s="1">
        <v>0</v>
      </c>
      <c r="AG496" s="1">
        <v>957663</v>
      </c>
      <c r="AH496" s="1">
        <v>2667.99</v>
      </c>
      <c r="AI496" s="11">
        <f t="shared" si="28"/>
        <v>1263600</v>
      </c>
      <c r="AJ496" s="11">
        <f t="shared" si="29"/>
        <v>1263600</v>
      </c>
      <c r="AK496" s="11">
        <f t="shared" si="30"/>
        <v>0</v>
      </c>
      <c r="AL496" s="11">
        <f t="shared" si="31"/>
        <v>675806</v>
      </c>
    </row>
    <row r="497" spans="1:38">
      <c r="A497" t="s">
        <v>409</v>
      </c>
      <c r="B497" t="s">
        <v>375</v>
      </c>
      <c r="C497" t="s">
        <v>376</v>
      </c>
      <c r="D497" t="s">
        <v>377</v>
      </c>
      <c r="E497" t="s">
        <v>378</v>
      </c>
      <c r="F497" t="s">
        <v>378</v>
      </c>
      <c r="G497" t="s">
        <v>379</v>
      </c>
      <c r="H497" s="1">
        <v>1</v>
      </c>
      <c r="I497" t="s">
        <v>48</v>
      </c>
      <c r="J497" s="1">
        <v>132</v>
      </c>
      <c r="K497" s="1">
        <v>132</v>
      </c>
      <c r="L497" s="1">
        <v>25350</v>
      </c>
      <c r="M497" t="s">
        <v>41</v>
      </c>
      <c r="N497" s="1">
        <v>15867750</v>
      </c>
      <c r="O497" s="1">
        <v>15910910</v>
      </c>
      <c r="P497" s="1">
        <v>24750</v>
      </c>
      <c r="Q497" s="1">
        <v>5939068</v>
      </c>
      <c r="R497" s="1">
        <v>5939068</v>
      </c>
      <c r="S497" s="1">
        <v>24750</v>
      </c>
      <c r="T497" s="1">
        <v>9971842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>
        <v>0</v>
      </c>
      <c r="AE497" s="1">
        <v>0</v>
      </c>
      <c r="AF497" s="1">
        <v>0</v>
      </c>
      <c r="AG497" s="1">
        <v>5939068</v>
      </c>
      <c r="AH497" s="1">
        <v>24750</v>
      </c>
      <c r="AI497" s="11">
        <f t="shared" si="28"/>
        <v>9652500</v>
      </c>
      <c r="AJ497" s="11">
        <f t="shared" si="29"/>
        <v>9652500</v>
      </c>
      <c r="AK497" s="11">
        <f t="shared" si="30"/>
        <v>0</v>
      </c>
      <c r="AL497" s="11">
        <f t="shared" si="31"/>
        <v>0</v>
      </c>
    </row>
    <row r="498" spans="1:38">
      <c r="A498" t="s">
        <v>409</v>
      </c>
      <c r="B498" t="s">
        <v>380</v>
      </c>
      <c r="C498" t="s">
        <v>381</v>
      </c>
      <c r="D498" t="s">
        <v>377</v>
      </c>
      <c r="E498" t="s">
        <v>378</v>
      </c>
      <c r="F498" t="s">
        <v>382</v>
      </c>
      <c r="G498" t="s">
        <v>383</v>
      </c>
      <c r="H498" s="1">
        <v>1</v>
      </c>
      <c r="I498" t="s">
        <v>48</v>
      </c>
      <c r="J498" s="1">
        <v>132</v>
      </c>
      <c r="K498" s="1">
        <v>132</v>
      </c>
      <c r="L498" s="1">
        <v>5050</v>
      </c>
      <c r="M498" t="s">
        <v>53</v>
      </c>
      <c r="N498" s="1">
        <v>990310</v>
      </c>
      <c r="O498" s="1">
        <v>1034800</v>
      </c>
      <c r="P498" s="1">
        <v>4752</v>
      </c>
      <c r="Q498" s="1">
        <v>741621</v>
      </c>
      <c r="R498" s="1">
        <v>741621</v>
      </c>
      <c r="S498" s="1">
        <v>4644</v>
      </c>
      <c r="T498" s="1">
        <v>293179</v>
      </c>
      <c r="U498" s="1">
        <v>108</v>
      </c>
      <c r="V498" s="1">
        <v>0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>
        <v>0</v>
      </c>
      <c r="AE498" s="1">
        <v>0</v>
      </c>
      <c r="AF498" s="1">
        <v>0</v>
      </c>
      <c r="AG498" s="1">
        <v>741621</v>
      </c>
      <c r="AH498" s="1">
        <v>4644</v>
      </c>
      <c r="AI498" s="11">
        <f t="shared" si="28"/>
        <v>1811160</v>
      </c>
      <c r="AJ498" s="11">
        <f t="shared" si="29"/>
        <v>1811160</v>
      </c>
      <c r="AK498" s="11">
        <f t="shared" si="30"/>
        <v>0</v>
      </c>
      <c r="AL498" s="11">
        <f t="shared" si="31"/>
        <v>0</v>
      </c>
    </row>
    <row r="499" spans="1:38">
      <c r="A499" t="s">
        <v>409</v>
      </c>
      <c r="B499" t="s">
        <v>384</v>
      </c>
      <c r="C499" t="s">
        <v>78</v>
      </c>
      <c r="D499" t="s">
        <v>385</v>
      </c>
      <c r="E499" t="s">
        <v>386</v>
      </c>
      <c r="F499" t="s">
        <v>386</v>
      </c>
      <c r="G499" t="s">
        <v>386</v>
      </c>
      <c r="H499" s="1">
        <v>1</v>
      </c>
      <c r="I499" t="s">
        <v>48</v>
      </c>
      <c r="J499" s="1">
        <v>132</v>
      </c>
      <c r="K499" s="1">
        <v>132</v>
      </c>
      <c r="L499" s="1">
        <v>20000</v>
      </c>
      <c r="M499" t="s">
        <v>41</v>
      </c>
      <c r="N499" s="1">
        <v>3920900</v>
      </c>
      <c r="O499" s="1">
        <v>4126300</v>
      </c>
      <c r="P499" s="1">
        <v>18243.7</v>
      </c>
      <c r="Q499" s="1">
        <v>2133073</v>
      </c>
      <c r="R499" s="1">
        <v>2133073</v>
      </c>
      <c r="S499" s="1">
        <v>16000</v>
      </c>
      <c r="T499" s="1">
        <v>0</v>
      </c>
      <c r="U499" s="1">
        <v>0</v>
      </c>
      <c r="V499" s="1">
        <v>0</v>
      </c>
      <c r="W499" s="1">
        <v>0</v>
      </c>
      <c r="X499" s="1">
        <v>439084</v>
      </c>
      <c r="Y499" s="1">
        <v>8041.17</v>
      </c>
      <c r="Z499" s="1">
        <v>1458733</v>
      </c>
      <c r="AA499" s="1">
        <v>1918.42</v>
      </c>
      <c r="AB499" s="1">
        <v>95410</v>
      </c>
      <c r="AC499" s="1">
        <v>128.94</v>
      </c>
      <c r="AD499" s="1">
        <v>0</v>
      </c>
      <c r="AE499" s="1">
        <v>0</v>
      </c>
      <c r="AF499" s="1">
        <v>0</v>
      </c>
      <c r="AG499" s="1">
        <v>2133073</v>
      </c>
      <c r="AH499" s="1">
        <v>8155.17</v>
      </c>
      <c r="AI499" s="11">
        <f t="shared" si="28"/>
        <v>6240000</v>
      </c>
      <c r="AJ499" s="11">
        <f t="shared" si="29"/>
        <v>6240000</v>
      </c>
      <c r="AK499" s="11">
        <f t="shared" si="30"/>
        <v>0</v>
      </c>
      <c r="AL499" s="11">
        <f t="shared" si="31"/>
        <v>1993227</v>
      </c>
    </row>
    <row r="500" spans="1:38">
      <c r="A500" t="s">
        <v>409</v>
      </c>
      <c r="B500" t="s">
        <v>387</v>
      </c>
      <c r="C500" t="s">
        <v>388</v>
      </c>
      <c r="D500" t="s">
        <v>389</v>
      </c>
      <c r="E500" t="s">
        <v>390</v>
      </c>
      <c r="F500" t="s">
        <v>390</v>
      </c>
      <c r="G500" t="s">
        <v>391</v>
      </c>
      <c r="H500" s="1">
        <v>1</v>
      </c>
      <c r="I500" t="s">
        <v>48</v>
      </c>
      <c r="J500" s="1">
        <v>132</v>
      </c>
      <c r="K500" s="1">
        <v>132</v>
      </c>
      <c r="L500" s="1">
        <v>17550</v>
      </c>
      <c r="M500" t="s">
        <v>41</v>
      </c>
      <c r="N500" s="1">
        <v>9015900</v>
      </c>
      <c r="O500" s="1">
        <v>9032200</v>
      </c>
      <c r="P500" s="1">
        <v>17284</v>
      </c>
      <c r="Q500" s="1">
        <v>2228539</v>
      </c>
      <c r="R500" s="1">
        <v>2228539</v>
      </c>
      <c r="S500" s="1">
        <v>14040</v>
      </c>
      <c r="T500" s="1">
        <v>0</v>
      </c>
      <c r="U500" s="1">
        <v>0</v>
      </c>
      <c r="V500" s="1">
        <v>0</v>
      </c>
      <c r="W500" s="1">
        <v>0</v>
      </c>
      <c r="X500" s="1">
        <v>6803661</v>
      </c>
      <c r="Y500" s="1">
        <v>3965.08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1">
        <v>2228539</v>
      </c>
      <c r="AH500" s="1">
        <v>13318.92</v>
      </c>
      <c r="AI500" s="11">
        <f t="shared" si="28"/>
        <v>5475600</v>
      </c>
      <c r="AJ500" s="11">
        <f t="shared" si="29"/>
        <v>5475600</v>
      </c>
      <c r="AK500" s="11">
        <f t="shared" si="30"/>
        <v>0</v>
      </c>
      <c r="AL500" s="11">
        <f t="shared" si="31"/>
        <v>6803661</v>
      </c>
    </row>
    <row r="501" spans="1:38">
      <c r="A501" t="s">
        <v>409</v>
      </c>
      <c r="B501" t="s">
        <v>392</v>
      </c>
      <c r="C501" t="s">
        <v>393</v>
      </c>
      <c r="D501" t="s">
        <v>389</v>
      </c>
      <c r="E501" t="s">
        <v>389</v>
      </c>
      <c r="F501" t="s">
        <v>394</v>
      </c>
      <c r="G501" t="s">
        <v>394</v>
      </c>
      <c r="H501" s="1">
        <v>1</v>
      </c>
      <c r="I501" t="s">
        <v>48</v>
      </c>
      <c r="J501" s="1">
        <v>132</v>
      </c>
      <c r="K501" s="1">
        <v>132</v>
      </c>
      <c r="L501" s="1">
        <v>30999</v>
      </c>
      <c r="M501" t="s">
        <v>41</v>
      </c>
      <c r="N501" s="1">
        <v>16331400</v>
      </c>
      <c r="O501" s="1">
        <v>16456600</v>
      </c>
      <c r="P501" s="1">
        <v>28040</v>
      </c>
      <c r="Q501" s="1">
        <v>8806710</v>
      </c>
      <c r="R501" s="1">
        <v>8806710</v>
      </c>
      <c r="S501" s="1">
        <v>28040</v>
      </c>
      <c r="T501" s="1">
        <v>7649890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0</v>
      </c>
      <c r="AG501" s="1">
        <v>8806710</v>
      </c>
      <c r="AH501" s="1">
        <v>28040</v>
      </c>
      <c r="AI501" s="11">
        <f t="shared" si="28"/>
        <v>10935600</v>
      </c>
      <c r="AJ501" s="11">
        <f t="shared" si="29"/>
        <v>10935600</v>
      </c>
      <c r="AK501" s="11">
        <f t="shared" si="30"/>
        <v>0</v>
      </c>
      <c r="AL501" s="11">
        <f t="shared" si="31"/>
        <v>0</v>
      </c>
    </row>
    <row r="502" spans="1:38">
      <c r="A502" t="s">
        <v>409</v>
      </c>
      <c r="B502" t="s">
        <v>395</v>
      </c>
      <c r="C502" t="s">
        <v>396</v>
      </c>
      <c r="D502" t="s">
        <v>389</v>
      </c>
      <c r="E502" t="s">
        <v>390</v>
      </c>
      <c r="F502" t="s">
        <v>390</v>
      </c>
      <c r="G502" t="s">
        <v>391</v>
      </c>
      <c r="H502" s="1">
        <v>1</v>
      </c>
      <c r="I502" t="s">
        <v>48</v>
      </c>
      <c r="J502" s="1">
        <v>132</v>
      </c>
      <c r="K502" s="1">
        <v>132</v>
      </c>
      <c r="L502" s="1">
        <v>13500</v>
      </c>
      <c r="M502" t="s">
        <v>41</v>
      </c>
      <c r="N502" s="1">
        <v>6800300</v>
      </c>
      <c r="O502" s="1">
        <v>6824900</v>
      </c>
      <c r="P502" s="1">
        <v>19142</v>
      </c>
      <c r="Q502" s="1">
        <v>3149556</v>
      </c>
      <c r="R502" s="1">
        <v>3149556</v>
      </c>
      <c r="S502" s="1">
        <v>16442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1120145</v>
      </c>
      <c r="AA502" s="1">
        <v>1556.32</v>
      </c>
      <c r="AB502" s="1">
        <v>2555199</v>
      </c>
      <c r="AC502" s="1">
        <v>3313.85</v>
      </c>
      <c r="AD502" s="1">
        <v>0</v>
      </c>
      <c r="AE502" s="1">
        <v>0</v>
      </c>
      <c r="AF502" s="1">
        <v>0</v>
      </c>
      <c r="AG502" s="1">
        <v>3149556</v>
      </c>
      <c r="AH502" s="1">
        <v>14271.83</v>
      </c>
      <c r="AI502" s="11">
        <f t="shared" si="28"/>
        <v>6412380</v>
      </c>
      <c r="AJ502" s="11">
        <f t="shared" si="29"/>
        <v>8707140</v>
      </c>
      <c r="AK502" s="11">
        <f t="shared" si="30"/>
        <v>0</v>
      </c>
      <c r="AL502" s="11">
        <f t="shared" si="31"/>
        <v>3675344</v>
      </c>
    </row>
    <row r="503" spans="1:38">
      <c r="A503" t="s">
        <v>409</v>
      </c>
      <c r="B503" t="s">
        <v>397</v>
      </c>
      <c r="C503" t="s">
        <v>398</v>
      </c>
      <c r="D503" t="s">
        <v>389</v>
      </c>
      <c r="E503" t="s">
        <v>390</v>
      </c>
      <c r="F503" t="s">
        <v>390</v>
      </c>
      <c r="G503" t="s">
        <v>391</v>
      </c>
      <c r="H503" s="1">
        <v>1</v>
      </c>
      <c r="I503" t="s">
        <v>48</v>
      </c>
      <c r="J503" s="1">
        <v>132</v>
      </c>
      <c r="K503" s="1">
        <v>132</v>
      </c>
      <c r="L503" s="1">
        <v>32000</v>
      </c>
      <c r="M503" t="s">
        <v>41</v>
      </c>
      <c r="N503" s="1">
        <v>11802100</v>
      </c>
      <c r="O503" s="1">
        <v>11855300</v>
      </c>
      <c r="P503" s="1">
        <v>22814</v>
      </c>
      <c r="Q503" s="1">
        <v>2462144</v>
      </c>
      <c r="R503" s="1">
        <v>2462144</v>
      </c>
      <c r="S503" s="1">
        <v>25600</v>
      </c>
      <c r="T503" s="1">
        <v>281870</v>
      </c>
      <c r="U503" s="1">
        <v>0</v>
      </c>
      <c r="V503" s="1">
        <v>0</v>
      </c>
      <c r="W503" s="1">
        <v>0</v>
      </c>
      <c r="X503" s="1">
        <v>9111286</v>
      </c>
      <c r="Y503" s="1">
        <v>292.77999999999997</v>
      </c>
      <c r="Z503" s="1">
        <v>0</v>
      </c>
      <c r="AA503" s="1">
        <v>0</v>
      </c>
      <c r="AB503" s="1">
        <v>0</v>
      </c>
      <c r="AC503" s="1">
        <v>0</v>
      </c>
      <c r="AD503" s="1">
        <v>0</v>
      </c>
      <c r="AE503" s="1">
        <v>0</v>
      </c>
      <c r="AF503" s="1">
        <v>0</v>
      </c>
      <c r="AG503" s="1">
        <v>2462144</v>
      </c>
      <c r="AH503" s="1">
        <v>22521.22</v>
      </c>
      <c r="AI503" s="11">
        <f t="shared" si="28"/>
        <v>9984000</v>
      </c>
      <c r="AJ503" s="11">
        <f t="shared" si="29"/>
        <v>9984000</v>
      </c>
      <c r="AK503" s="11">
        <f t="shared" si="30"/>
        <v>0</v>
      </c>
      <c r="AL503" s="11">
        <f t="shared" si="31"/>
        <v>9111286</v>
      </c>
    </row>
    <row r="504" spans="1:38">
      <c r="A504" t="s">
        <v>409</v>
      </c>
      <c r="B504" t="s">
        <v>399</v>
      </c>
      <c r="C504" t="s">
        <v>400</v>
      </c>
      <c r="D504" t="s">
        <v>401</v>
      </c>
      <c r="E504" t="s">
        <v>402</v>
      </c>
      <c r="F504" t="s">
        <v>402</v>
      </c>
      <c r="G504" t="s">
        <v>403</v>
      </c>
      <c r="H504" s="1">
        <v>1</v>
      </c>
      <c r="I504" t="s">
        <v>48</v>
      </c>
      <c r="J504" s="1">
        <v>132</v>
      </c>
      <c r="K504" s="1">
        <v>132</v>
      </c>
      <c r="L504" s="1">
        <v>15500</v>
      </c>
      <c r="M504" t="s">
        <v>41</v>
      </c>
      <c r="N504" s="1">
        <v>7564810</v>
      </c>
      <c r="O504" s="1">
        <v>7579230</v>
      </c>
      <c r="P504" s="1">
        <v>13302</v>
      </c>
      <c r="Q504" s="1">
        <v>2521346</v>
      </c>
      <c r="R504" s="1">
        <v>2521346</v>
      </c>
      <c r="S504" s="1">
        <v>12400</v>
      </c>
      <c r="T504" s="1">
        <v>3289835</v>
      </c>
      <c r="U504" s="1">
        <v>90</v>
      </c>
      <c r="V504" s="1">
        <v>0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1768049</v>
      </c>
      <c r="AC504" s="1">
        <v>2321.64</v>
      </c>
      <c r="AD504" s="1">
        <v>0</v>
      </c>
      <c r="AE504" s="1">
        <v>0</v>
      </c>
      <c r="AF504" s="1">
        <v>0</v>
      </c>
      <c r="AG504" s="1">
        <v>2521346</v>
      </c>
      <c r="AH504" s="1">
        <v>10890.36</v>
      </c>
      <c r="AI504" s="11">
        <f t="shared" si="28"/>
        <v>4836000</v>
      </c>
      <c r="AJ504" s="11">
        <f t="shared" si="29"/>
        <v>4836000</v>
      </c>
      <c r="AK504" s="11">
        <f t="shared" si="30"/>
        <v>0</v>
      </c>
      <c r="AL504" s="11">
        <f t="shared" si="31"/>
        <v>1768049</v>
      </c>
    </row>
    <row r="505" spans="1:38">
      <c r="A505" t="s">
        <v>410</v>
      </c>
      <c r="B505" t="s">
        <v>42</v>
      </c>
      <c r="C505" t="s">
        <v>43</v>
      </c>
      <c r="D505" t="s">
        <v>37</v>
      </c>
      <c r="E505" t="s">
        <v>37</v>
      </c>
      <c r="F505" t="s">
        <v>38</v>
      </c>
      <c r="G505" t="s">
        <v>38</v>
      </c>
      <c r="H505" s="1">
        <v>2</v>
      </c>
      <c r="I505" t="s">
        <v>40</v>
      </c>
      <c r="J505" s="1">
        <v>33</v>
      </c>
      <c r="K505" s="1">
        <v>33</v>
      </c>
      <c r="L505" s="1">
        <v>4100</v>
      </c>
      <c r="M505" t="s">
        <v>41</v>
      </c>
      <c r="N505" s="1">
        <v>1214678</v>
      </c>
      <c r="O505" s="1">
        <v>1224808</v>
      </c>
      <c r="P505" s="1">
        <v>3462</v>
      </c>
      <c r="Q505" s="1">
        <v>739000</v>
      </c>
      <c r="R505" s="1">
        <v>739000</v>
      </c>
      <c r="S505" s="1">
        <v>3280</v>
      </c>
      <c r="T505" s="1">
        <v>0</v>
      </c>
      <c r="U505" s="1">
        <v>0</v>
      </c>
      <c r="V505" s="1">
        <v>0</v>
      </c>
      <c r="W505" s="1">
        <v>0</v>
      </c>
      <c r="X505" s="1">
        <v>485808</v>
      </c>
      <c r="Y505" s="1">
        <v>750.38</v>
      </c>
      <c r="Z505" s="1">
        <v>0</v>
      </c>
      <c r="AA505" s="1">
        <v>0</v>
      </c>
      <c r="AB505" s="1">
        <v>0</v>
      </c>
      <c r="AC505" s="1">
        <v>0</v>
      </c>
      <c r="AD505" s="1">
        <v>0</v>
      </c>
      <c r="AE505" s="1">
        <v>0</v>
      </c>
      <c r="AF505" s="1">
        <v>0</v>
      </c>
      <c r="AG505" s="1">
        <v>739000</v>
      </c>
      <c r="AH505" s="1">
        <v>2711.62</v>
      </c>
      <c r="AI505" s="11">
        <f t="shared" si="28"/>
        <v>1279200</v>
      </c>
      <c r="AJ505" s="11">
        <f t="shared" si="29"/>
        <v>1279200</v>
      </c>
      <c r="AK505" s="11">
        <f t="shared" si="30"/>
        <v>0</v>
      </c>
      <c r="AL505" s="11">
        <f t="shared" si="31"/>
        <v>485808</v>
      </c>
    </row>
    <row r="506" spans="1:38">
      <c r="A506" t="s">
        <v>410</v>
      </c>
      <c r="B506" t="s">
        <v>44</v>
      </c>
      <c r="C506" t="s">
        <v>45</v>
      </c>
      <c r="D506" t="s">
        <v>37</v>
      </c>
      <c r="E506" t="s">
        <v>46</v>
      </c>
      <c r="F506" t="s">
        <v>47</v>
      </c>
      <c r="G506" t="s">
        <v>47</v>
      </c>
      <c r="H506" s="1">
        <v>1</v>
      </c>
      <c r="I506" t="s">
        <v>48</v>
      </c>
      <c r="J506" s="1">
        <v>33</v>
      </c>
      <c r="K506" s="1">
        <v>33</v>
      </c>
      <c r="L506" s="1">
        <v>9250</v>
      </c>
      <c r="M506" t="s">
        <v>41</v>
      </c>
      <c r="N506" s="1">
        <v>5487219</v>
      </c>
      <c r="O506" s="1">
        <v>5552507</v>
      </c>
      <c r="P506" s="1">
        <v>8202</v>
      </c>
      <c r="Q506" s="1">
        <v>1952516</v>
      </c>
      <c r="R506" s="1">
        <v>1952516</v>
      </c>
      <c r="S506" s="1">
        <v>8012.98</v>
      </c>
      <c r="T506" s="1">
        <v>3269109</v>
      </c>
      <c r="U506" s="1">
        <v>0</v>
      </c>
      <c r="V506" s="1">
        <v>0</v>
      </c>
      <c r="W506" s="1">
        <v>0</v>
      </c>
      <c r="X506" s="1">
        <v>330881.90000000002</v>
      </c>
      <c r="Y506" s="1">
        <v>189.02</v>
      </c>
      <c r="Z506" s="1">
        <v>0</v>
      </c>
      <c r="AA506" s="1">
        <v>0</v>
      </c>
      <c r="AB506" s="1">
        <v>0</v>
      </c>
      <c r="AC506" s="1">
        <v>0</v>
      </c>
      <c r="AD506" s="1">
        <v>0</v>
      </c>
      <c r="AE506" s="1">
        <v>0</v>
      </c>
      <c r="AF506" s="1">
        <v>0</v>
      </c>
      <c r="AG506" s="1">
        <v>1952516.1</v>
      </c>
      <c r="AH506" s="1">
        <v>8012.98</v>
      </c>
      <c r="AI506" s="11">
        <f t="shared" si="28"/>
        <v>3125062.1999999997</v>
      </c>
      <c r="AJ506" s="11">
        <f t="shared" si="29"/>
        <v>3125062.1999999997</v>
      </c>
      <c r="AK506" s="11">
        <f t="shared" si="30"/>
        <v>0</v>
      </c>
      <c r="AL506" s="11">
        <f t="shared" si="31"/>
        <v>330881.90000000002</v>
      </c>
    </row>
    <row r="507" spans="1:38">
      <c r="A507" t="s">
        <v>410</v>
      </c>
      <c r="B507" t="s">
        <v>49</v>
      </c>
      <c r="C507" t="s">
        <v>50</v>
      </c>
      <c r="D507" t="s">
        <v>37</v>
      </c>
      <c r="E507" t="s">
        <v>37</v>
      </c>
      <c r="F507" t="s">
        <v>37</v>
      </c>
      <c r="G507" t="s">
        <v>37</v>
      </c>
      <c r="H507" s="1">
        <v>2</v>
      </c>
      <c r="I507" t="s">
        <v>40</v>
      </c>
      <c r="J507" s="1">
        <v>33</v>
      </c>
      <c r="K507" s="1">
        <v>33</v>
      </c>
      <c r="L507" s="1">
        <v>1501</v>
      </c>
      <c r="M507" t="s">
        <v>41</v>
      </c>
      <c r="N507" s="1">
        <v>531420</v>
      </c>
      <c r="O507" s="1">
        <v>533756</v>
      </c>
      <c r="P507" s="1">
        <v>1107</v>
      </c>
      <c r="Q507" s="1">
        <v>152870</v>
      </c>
      <c r="R507" s="1">
        <v>152870</v>
      </c>
      <c r="S507" s="1">
        <v>1200.8</v>
      </c>
      <c r="T507" s="1">
        <v>0</v>
      </c>
      <c r="U507" s="1">
        <v>0</v>
      </c>
      <c r="V507" s="1">
        <v>0</v>
      </c>
      <c r="W507" s="1">
        <v>0</v>
      </c>
      <c r="X507" s="1">
        <v>380886</v>
      </c>
      <c r="Y507" s="1">
        <v>124.5</v>
      </c>
      <c r="Z507" s="1">
        <v>0</v>
      </c>
      <c r="AA507" s="1">
        <v>0</v>
      </c>
      <c r="AB507" s="1">
        <v>0</v>
      </c>
      <c r="AC507" s="1">
        <v>0</v>
      </c>
      <c r="AD507" s="1">
        <v>0</v>
      </c>
      <c r="AE507" s="1">
        <v>0</v>
      </c>
      <c r="AF507" s="1">
        <v>0</v>
      </c>
      <c r="AG507" s="1">
        <v>152870</v>
      </c>
      <c r="AH507" s="1">
        <v>982.5</v>
      </c>
      <c r="AI507" s="11">
        <f t="shared" si="28"/>
        <v>468312</v>
      </c>
      <c r="AJ507" s="11">
        <f t="shared" si="29"/>
        <v>468312</v>
      </c>
      <c r="AK507" s="11">
        <f t="shared" si="30"/>
        <v>0</v>
      </c>
      <c r="AL507" s="11">
        <f t="shared" si="31"/>
        <v>380886</v>
      </c>
    </row>
    <row r="508" spans="1:38">
      <c r="A508" t="s">
        <v>410</v>
      </c>
      <c r="B508" t="s">
        <v>51</v>
      </c>
      <c r="C508" t="s">
        <v>52</v>
      </c>
      <c r="D508" t="s">
        <v>37</v>
      </c>
      <c r="E508" t="s">
        <v>37</v>
      </c>
      <c r="F508" t="s">
        <v>38</v>
      </c>
      <c r="G508" t="s">
        <v>38</v>
      </c>
      <c r="H508" s="1">
        <v>1</v>
      </c>
      <c r="I508" t="s">
        <v>48</v>
      </c>
      <c r="J508" s="1">
        <v>33</v>
      </c>
      <c r="K508" s="1">
        <v>33</v>
      </c>
      <c r="L508" s="1">
        <v>6000</v>
      </c>
      <c r="M508" t="s">
        <v>41</v>
      </c>
      <c r="N508" s="1">
        <v>2532775</v>
      </c>
      <c r="O508" s="1">
        <v>2538941</v>
      </c>
      <c r="P508" s="1">
        <v>3762</v>
      </c>
      <c r="Q508" s="1">
        <v>1607002</v>
      </c>
      <c r="R508" s="1">
        <v>1607002</v>
      </c>
      <c r="S508" s="1">
        <v>4800</v>
      </c>
      <c r="T508" s="1">
        <v>0</v>
      </c>
      <c r="U508" s="1">
        <v>0</v>
      </c>
      <c r="V508" s="1">
        <v>0</v>
      </c>
      <c r="W508" s="1">
        <v>0</v>
      </c>
      <c r="X508" s="1">
        <v>931939</v>
      </c>
      <c r="Y508" s="1">
        <v>673.09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0</v>
      </c>
      <c r="AF508" s="1">
        <v>0</v>
      </c>
      <c r="AG508" s="1">
        <v>1607002</v>
      </c>
      <c r="AH508" s="1">
        <v>3088.91</v>
      </c>
      <c r="AI508" s="11">
        <f t="shared" si="28"/>
        <v>1872000</v>
      </c>
      <c r="AJ508" s="11">
        <f t="shared" si="29"/>
        <v>1872000</v>
      </c>
      <c r="AK508" s="11">
        <f t="shared" si="30"/>
        <v>0</v>
      </c>
      <c r="AL508" s="11">
        <f t="shared" si="31"/>
        <v>931939</v>
      </c>
    </row>
    <row r="509" spans="1:38">
      <c r="A509" t="s">
        <v>410</v>
      </c>
      <c r="B509" t="s">
        <v>54</v>
      </c>
      <c r="C509" t="s">
        <v>55</v>
      </c>
      <c r="D509" t="s">
        <v>37</v>
      </c>
      <c r="E509" t="s">
        <v>37</v>
      </c>
      <c r="F509" t="s">
        <v>38</v>
      </c>
      <c r="G509" t="s">
        <v>39</v>
      </c>
      <c r="H509" s="1">
        <v>1</v>
      </c>
      <c r="I509" t="s">
        <v>48</v>
      </c>
      <c r="J509" s="1">
        <v>33</v>
      </c>
      <c r="K509" s="1">
        <v>33</v>
      </c>
      <c r="L509" s="1">
        <v>2000</v>
      </c>
      <c r="M509" t="s">
        <v>181</v>
      </c>
      <c r="N509" s="1">
        <v>333351</v>
      </c>
      <c r="O509" s="1">
        <v>340644</v>
      </c>
      <c r="P509" s="1">
        <v>801</v>
      </c>
      <c r="Q509" s="1">
        <v>80000</v>
      </c>
      <c r="R509" s="1">
        <v>80000</v>
      </c>
      <c r="S509" s="1">
        <v>1600</v>
      </c>
      <c r="T509" s="1">
        <v>0</v>
      </c>
      <c r="U509" s="1">
        <v>0</v>
      </c>
      <c r="V509" s="1">
        <v>0</v>
      </c>
      <c r="W509" s="1">
        <v>0</v>
      </c>
      <c r="X509" s="1">
        <v>328715.87</v>
      </c>
      <c r="Y509" s="1">
        <v>459.11</v>
      </c>
      <c r="Z509" s="1">
        <v>0</v>
      </c>
      <c r="AA509" s="1">
        <v>0</v>
      </c>
      <c r="AB509" s="1">
        <v>0</v>
      </c>
      <c r="AC509" s="1">
        <v>0</v>
      </c>
      <c r="AD509" s="1">
        <v>0</v>
      </c>
      <c r="AE509" s="1">
        <v>0</v>
      </c>
      <c r="AF509" s="1">
        <v>0</v>
      </c>
      <c r="AG509" s="1">
        <v>11928.13</v>
      </c>
      <c r="AH509" s="1">
        <v>341.89</v>
      </c>
      <c r="AI509" s="11">
        <f t="shared" si="28"/>
        <v>624000</v>
      </c>
      <c r="AJ509" s="11">
        <f t="shared" si="29"/>
        <v>624000</v>
      </c>
      <c r="AK509" s="11">
        <f t="shared" si="30"/>
        <v>0</v>
      </c>
      <c r="AL509" s="11">
        <f t="shared" si="31"/>
        <v>328715.87</v>
      </c>
    </row>
    <row r="510" spans="1:38">
      <c r="A510" t="s">
        <v>410</v>
      </c>
      <c r="B510" t="s">
        <v>56</v>
      </c>
      <c r="C510" t="s">
        <v>57</v>
      </c>
      <c r="D510" t="s">
        <v>37</v>
      </c>
      <c r="E510" t="s">
        <v>37</v>
      </c>
      <c r="F510" t="s">
        <v>38</v>
      </c>
      <c r="G510" t="s">
        <v>39</v>
      </c>
      <c r="H510" s="1">
        <v>1</v>
      </c>
      <c r="I510" t="s">
        <v>48</v>
      </c>
      <c r="J510" s="1">
        <v>33</v>
      </c>
      <c r="K510" s="1">
        <v>33</v>
      </c>
      <c r="L510" s="1">
        <v>2000</v>
      </c>
      <c r="M510" t="s">
        <v>41</v>
      </c>
      <c r="N510" s="1">
        <v>329893</v>
      </c>
      <c r="O510" s="1">
        <v>330193</v>
      </c>
      <c r="P510" s="1">
        <v>907.5</v>
      </c>
      <c r="Q510" s="1">
        <v>80000</v>
      </c>
      <c r="R510" s="1">
        <v>80000</v>
      </c>
      <c r="S510" s="1">
        <v>1600</v>
      </c>
      <c r="T510" s="1">
        <v>0</v>
      </c>
      <c r="U510" s="1">
        <v>0</v>
      </c>
      <c r="V510" s="1">
        <v>0</v>
      </c>
      <c r="W510" s="1">
        <v>0</v>
      </c>
      <c r="X510" s="1">
        <v>253817</v>
      </c>
      <c r="Y510" s="1">
        <v>343.02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0</v>
      </c>
      <c r="AG510" s="1">
        <v>76376</v>
      </c>
      <c r="AH510" s="1">
        <v>564.48</v>
      </c>
      <c r="AI510" s="11">
        <f t="shared" si="28"/>
        <v>624000</v>
      </c>
      <c r="AJ510" s="11">
        <f t="shared" si="29"/>
        <v>624000</v>
      </c>
      <c r="AK510" s="11">
        <f t="shared" si="30"/>
        <v>0</v>
      </c>
      <c r="AL510" s="11">
        <f t="shared" si="31"/>
        <v>253817</v>
      </c>
    </row>
    <row r="511" spans="1:38">
      <c r="A511" t="s">
        <v>410</v>
      </c>
      <c r="B511" t="s">
        <v>58</v>
      </c>
      <c r="C511" t="s">
        <v>57</v>
      </c>
      <c r="D511" t="s">
        <v>37</v>
      </c>
      <c r="E511" t="s">
        <v>37</v>
      </c>
      <c r="F511" t="s">
        <v>38</v>
      </c>
      <c r="G511" t="s">
        <v>39</v>
      </c>
      <c r="H511" s="1">
        <v>2</v>
      </c>
      <c r="I511" t="s">
        <v>40</v>
      </c>
      <c r="J511" s="1">
        <v>11</v>
      </c>
      <c r="K511" s="1">
        <v>33</v>
      </c>
      <c r="L511" s="1">
        <v>1500</v>
      </c>
      <c r="M511" t="s">
        <v>41</v>
      </c>
      <c r="N511" s="1">
        <v>70575</v>
      </c>
      <c r="O511" s="1">
        <v>71216</v>
      </c>
      <c r="P511" s="1">
        <v>562.5</v>
      </c>
      <c r="Q511" s="1">
        <v>30000</v>
      </c>
      <c r="R511" s="1">
        <v>30000</v>
      </c>
      <c r="S511" s="1">
        <v>1200</v>
      </c>
      <c r="T511" s="1">
        <v>0</v>
      </c>
      <c r="U511" s="1">
        <v>0</v>
      </c>
      <c r="V511" s="1">
        <v>0</v>
      </c>
      <c r="W511" s="1">
        <v>0</v>
      </c>
      <c r="X511" s="1">
        <v>42738</v>
      </c>
      <c r="Y511" s="1">
        <v>102.74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0</v>
      </c>
      <c r="AF511" s="1">
        <v>0</v>
      </c>
      <c r="AG511" s="1">
        <v>28478</v>
      </c>
      <c r="AH511" s="1">
        <v>459.76</v>
      </c>
      <c r="AI511" s="11">
        <f t="shared" si="28"/>
        <v>468000</v>
      </c>
      <c r="AJ511" s="11">
        <f t="shared" si="29"/>
        <v>468000</v>
      </c>
      <c r="AK511" s="11">
        <f t="shared" si="30"/>
        <v>0</v>
      </c>
      <c r="AL511" s="11">
        <f t="shared" si="31"/>
        <v>42738</v>
      </c>
    </row>
    <row r="512" spans="1:38">
      <c r="A512" t="s">
        <v>410</v>
      </c>
      <c r="B512" t="s">
        <v>59</v>
      </c>
      <c r="C512" t="s">
        <v>60</v>
      </c>
      <c r="D512" t="s">
        <v>61</v>
      </c>
      <c r="E512" t="s">
        <v>62</v>
      </c>
      <c r="F512" t="s">
        <v>62</v>
      </c>
      <c r="G512" t="s">
        <v>62</v>
      </c>
      <c r="H512" s="1">
        <v>1</v>
      </c>
      <c r="I512" t="s">
        <v>48</v>
      </c>
      <c r="J512" s="1">
        <v>33</v>
      </c>
      <c r="K512" s="1">
        <v>33</v>
      </c>
      <c r="L512" s="1">
        <v>1800</v>
      </c>
      <c r="M512" t="s">
        <v>41</v>
      </c>
      <c r="N512" s="1">
        <v>100041</v>
      </c>
      <c r="O512" s="1">
        <v>100254</v>
      </c>
      <c r="P512" s="1">
        <v>610.5</v>
      </c>
      <c r="Q512" s="1">
        <v>72000</v>
      </c>
      <c r="R512" s="1">
        <v>72000</v>
      </c>
      <c r="S512" s="1">
        <v>1440</v>
      </c>
      <c r="T512" s="1">
        <v>0</v>
      </c>
      <c r="U512" s="1">
        <v>0</v>
      </c>
      <c r="V512" s="1">
        <v>0</v>
      </c>
      <c r="W512" s="1">
        <v>0</v>
      </c>
      <c r="X512" s="1">
        <v>70816</v>
      </c>
      <c r="Y512" s="1">
        <v>96.33</v>
      </c>
      <c r="Z512" s="1">
        <v>0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0</v>
      </c>
      <c r="AG512" s="1">
        <v>29438</v>
      </c>
      <c r="AH512" s="1">
        <v>514.16999999999996</v>
      </c>
      <c r="AI512" s="11">
        <f t="shared" si="28"/>
        <v>561600</v>
      </c>
      <c r="AJ512" s="11">
        <f t="shared" si="29"/>
        <v>561600</v>
      </c>
      <c r="AK512" s="11">
        <f t="shared" si="30"/>
        <v>0</v>
      </c>
      <c r="AL512" s="11">
        <f t="shared" si="31"/>
        <v>70816</v>
      </c>
    </row>
    <row r="513" spans="1:38">
      <c r="A513" t="s">
        <v>410</v>
      </c>
      <c r="B513" t="s">
        <v>63</v>
      </c>
      <c r="C513" t="s">
        <v>64</v>
      </c>
      <c r="D513" t="s">
        <v>61</v>
      </c>
      <c r="E513" t="s">
        <v>65</v>
      </c>
      <c r="F513" t="s">
        <v>65</v>
      </c>
      <c r="G513" t="s">
        <v>65</v>
      </c>
      <c r="H513" s="1">
        <v>1</v>
      </c>
      <c r="I513" t="s">
        <v>48</v>
      </c>
      <c r="J513" s="1">
        <v>33</v>
      </c>
      <c r="K513" s="1">
        <v>33</v>
      </c>
      <c r="L513" s="1">
        <v>1700</v>
      </c>
      <c r="M513" t="s">
        <v>41</v>
      </c>
      <c r="N513" s="1">
        <v>435158</v>
      </c>
      <c r="O513" s="1">
        <v>437219</v>
      </c>
      <c r="P513" s="1">
        <v>1012.03</v>
      </c>
      <c r="Q513" s="1">
        <v>68000</v>
      </c>
      <c r="R513" s="1">
        <v>68000</v>
      </c>
      <c r="S513" s="1">
        <v>1360</v>
      </c>
      <c r="T513" s="1">
        <v>0</v>
      </c>
      <c r="U513" s="1">
        <v>0</v>
      </c>
      <c r="V513" s="1">
        <v>0</v>
      </c>
      <c r="W513" s="1">
        <v>0</v>
      </c>
      <c r="X513" s="1">
        <v>383453.72</v>
      </c>
      <c r="Y513" s="1">
        <v>9.06</v>
      </c>
      <c r="Z513" s="1">
        <v>0</v>
      </c>
      <c r="AA513" s="1">
        <v>0</v>
      </c>
      <c r="AB513" s="1">
        <v>0</v>
      </c>
      <c r="AC513" s="1">
        <v>0</v>
      </c>
      <c r="AD513" s="1">
        <v>0</v>
      </c>
      <c r="AE513" s="1">
        <v>0</v>
      </c>
      <c r="AF513" s="1">
        <v>0</v>
      </c>
      <c r="AG513" s="1">
        <v>53765.279999999999</v>
      </c>
      <c r="AH513" s="1">
        <v>1002.97</v>
      </c>
      <c r="AI513" s="11">
        <f t="shared" si="28"/>
        <v>530400</v>
      </c>
      <c r="AJ513" s="11">
        <f t="shared" si="29"/>
        <v>530400</v>
      </c>
      <c r="AK513" s="11">
        <f t="shared" si="30"/>
        <v>0</v>
      </c>
      <c r="AL513" s="11">
        <f t="shared" si="31"/>
        <v>383453.72</v>
      </c>
    </row>
    <row r="514" spans="1:38">
      <c r="A514" t="s">
        <v>410</v>
      </c>
      <c r="B514" t="s">
        <v>66</v>
      </c>
      <c r="C514" t="s">
        <v>67</v>
      </c>
      <c r="D514" t="s">
        <v>61</v>
      </c>
      <c r="E514" t="s">
        <v>65</v>
      </c>
      <c r="F514" t="s">
        <v>65</v>
      </c>
      <c r="G514" t="s">
        <v>65</v>
      </c>
      <c r="H514" s="1">
        <v>1</v>
      </c>
      <c r="I514" t="s">
        <v>48</v>
      </c>
      <c r="J514" s="1">
        <v>132</v>
      </c>
      <c r="K514" s="1">
        <v>132</v>
      </c>
      <c r="L514" s="1">
        <v>11000</v>
      </c>
      <c r="M514" t="s">
        <v>68</v>
      </c>
      <c r="N514" s="1">
        <v>2592700</v>
      </c>
      <c r="O514" s="1">
        <v>2601900</v>
      </c>
      <c r="P514" s="1">
        <v>9278.43</v>
      </c>
      <c r="Q514" s="1">
        <v>1845907</v>
      </c>
      <c r="R514" s="1">
        <v>1845907</v>
      </c>
      <c r="S514" s="1">
        <v>8800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1">
        <v>0</v>
      </c>
      <c r="Z514" s="1">
        <v>223773</v>
      </c>
      <c r="AA514" s="1">
        <v>336</v>
      </c>
      <c r="AB514" s="1">
        <v>532220</v>
      </c>
      <c r="AC514" s="1">
        <v>840</v>
      </c>
      <c r="AD514" s="1">
        <v>0</v>
      </c>
      <c r="AE514" s="1">
        <v>0</v>
      </c>
      <c r="AF514" s="1">
        <v>0</v>
      </c>
      <c r="AG514" s="1">
        <v>1845907</v>
      </c>
      <c r="AH514" s="1">
        <v>8102.43</v>
      </c>
      <c r="AI514" s="11">
        <f t="shared" si="28"/>
        <v>3432000</v>
      </c>
      <c r="AJ514" s="11">
        <f t="shared" si="29"/>
        <v>3432000</v>
      </c>
      <c r="AK514" s="11">
        <f t="shared" si="30"/>
        <v>0</v>
      </c>
      <c r="AL514" s="11">
        <f t="shared" si="31"/>
        <v>755993</v>
      </c>
    </row>
    <row r="515" spans="1:38">
      <c r="A515" t="s">
        <v>410</v>
      </c>
      <c r="B515" t="s">
        <v>71</v>
      </c>
      <c r="C515" t="s">
        <v>72</v>
      </c>
      <c r="D515" t="s">
        <v>61</v>
      </c>
      <c r="E515" t="s">
        <v>62</v>
      </c>
      <c r="F515" t="s">
        <v>73</v>
      </c>
      <c r="G515" t="s">
        <v>74</v>
      </c>
      <c r="H515" s="1">
        <v>2</v>
      </c>
      <c r="I515" t="s">
        <v>40</v>
      </c>
      <c r="J515" s="1">
        <v>11</v>
      </c>
      <c r="K515" s="1">
        <v>11</v>
      </c>
      <c r="L515" s="1">
        <v>1700</v>
      </c>
      <c r="M515" t="s">
        <v>41</v>
      </c>
      <c r="N515" s="1">
        <v>209290</v>
      </c>
      <c r="O515" s="1">
        <v>223150</v>
      </c>
      <c r="P515" s="1">
        <v>575</v>
      </c>
      <c r="Q515" s="1">
        <v>162911</v>
      </c>
      <c r="R515" s="1">
        <v>162911</v>
      </c>
      <c r="S515" s="1">
        <v>1360</v>
      </c>
      <c r="T515" s="1">
        <v>0</v>
      </c>
      <c r="U515" s="1">
        <v>0</v>
      </c>
      <c r="V515" s="1">
        <v>0</v>
      </c>
      <c r="W515" s="1">
        <v>0</v>
      </c>
      <c r="X515" s="1">
        <v>60239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>
        <v>0</v>
      </c>
      <c r="AE515" s="1">
        <v>0</v>
      </c>
      <c r="AF515" s="1">
        <v>0</v>
      </c>
      <c r="AG515" s="1">
        <v>162911</v>
      </c>
      <c r="AH515" s="1">
        <v>575</v>
      </c>
      <c r="AI515" s="11">
        <f t="shared" ref="AI515:AI578" si="32">S515*390</f>
        <v>530400</v>
      </c>
      <c r="AJ515" s="11">
        <f t="shared" ref="AJ515:AJ578" si="33">IF(S515&lt;L515,S515*390,S515*390+(S515-L515)*2*390)</f>
        <v>530400</v>
      </c>
      <c r="AK515" s="11">
        <f t="shared" ref="AK515:AK578" si="34">V515</f>
        <v>0</v>
      </c>
      <c r="AL515" s="11">
        <f t="shared" ref="AL515:AL578" si="35">SUM(X515,Z515,AB515)</f>
        <v>60239</v>
      </c>
    </row>
    <row r="516" spans="1:38">
      <c r="A516" t="s">
        <v>410</v>
      </c>
      <c r="B516" t="s">
        <v>75</v>
      </c>
      <c r="C516" t="s">
        <v>76</v>
      </c>
      <c r="D516" t="s">
        <v>61</v>
      </c>
      <c r="E516" t="s">
        <v>65</v>
      </c>
      <c r="F516" t="s">
        <v>65</v>
      </c>
      <c r="G516" t="s">
        <v>65</v>
      </c>
      <c r="H516" s="1">
        <v>1</v>
      </c>
      <c r="I516" t="s">
        <v>48</v>
      </c>
      <c r="J516" s="1">
        <v>33</v>
      </c>
      <c r="K516" s="1">
        <v>33</v>
      </c>
      <c r="L516" s="1">
        <v>5000</v>
      </c>
      <c r="M516" t="s">
        <v>41</v>
      </c>
      <c r="N516" s="1">
        <v>538100</v>
      </c>
      <c r="O516" s="1">
        <v>539150</v>
      </c>
      <c r="P516" s="1">
        <v>1206</v>
      </c>
      <c r="Q516" s="1">
        <v>235287</v>
      </c>
      <c r="R516" s="1">
        <v>235287</v>
      </c>
      <c r="S516" s="1">
        <v>4000</v>
      </c>
      <c r="T516" s="1">
        <v>0</v>
      </c>
      <c r="U516" s="1">
        <v>0</v>
      </c>
      <c r="V516" s="1">
        <v>0</v>
      </c>
      <c r="W516" s="1">
        <v>0</v>
      </c>
      <c r="X516" s="1">
        <v>303863</v>
      </c>
      <c r="Y516" s="1">
        <v>434</v>
      </c>
      <c r="Z516" s="1">
        <v>0</v>
      </c>
      <c r="AA516" s="1">
        <v>0</v>
      </c>
      <c r="AB516" s="1">
        <v>0</v>
      </c>
      <c r="AC516" s="1">
        <v>0</v>
      </c>
      <c r="AD516" s="1">
        <v>0</v>
      </c>
      <c r="AE516" s="1">
        <v>0</v>
      </c>
      <c r="AF516" s="1">
        <v>0</v>
      </c>
      <c r="AG516" s="1">
        <v>235287</v>
      </c>
      <c r="AH516" s="1">
        <v>772</v>
      </c>
      <c r="AI516" s="11">
        <f t="shared" si="32"/>
        <v>1560000</v>
      </c>
      <c r="AJ516" s="11">
        <f t="shared" si="33"/>
        <v>1560000</v>
      </c>
      <c r="AK516" s="11">
        <f t="shared" si="34"/>
        <v>0</v>
      </c>
      <c r="AL516" s="11">
        <f t="shared" si="35"/>
        <v>303863</v>
      </c>
    </row>
    <row r="517" spans="1:38">
      <c r="A517" t="s">
        <v>410</v>
      </c>
      <c r="B517" t="s">
        <v>77</v>
      </c>
      <c r="C517" t="s">
        <v>78</v>
      </c>
      <c r="D517" t="s">
        <v>79</v>
      </c>
      <c r="E517" t="s">
        <v>80</v>
      </c>
      <c r="F517" t="s">
        <v>80</v>
      </c>
      <c r="G517" t="s">
        <v>81</v>
      </c>
      <c r="H517" s="1">
        <v>1</v>
      </c>
      <c r="I517" t="s">
        <v>48</v>
      </c>
      <c r="J517" s="1">
        <v>33</v>
      </c>
      <c r="K517" s="1">
        <v>33</v>
      </c>
      <c r="L517" s="1">
        <v>3000</v>
      </c>
      <c r="M517" t="s">
        <v>68</v>
      </c>
      <c r="N517" s="1">
        <v>353760</v>
      </c>
      <c r="O517" s="1">
        <v>355040</v>
      </c>
      <c r="P517" s="1">
        <v>1670</v>
      </c>
      <c r="Q517" s="1">
        <v>191566</v>
      </c>
      <c r="R517" s="1">
        <v>191566</v>
      </c>
      <c r="S517" s="1">
        <v>2400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163474</v>
      </c>
      <c r="AA517" s="1">
        <v>256</v>
      </c>
      <c r="AB517" s="1">
        <v>0</v>
      </c>
      <c r="AC517" s="1">
        <v>0</v>
      </c>
      <c r="AD517" s="1">
        <v>0</v>
      </c>
      <c r="AE517" s="1">
        <v>0</v>
      </c>
      <c r="AF517" s="1">
        <v>0</v>
      </c>
      <c r="AG517" s="1">
        <v>191566</v>
      </c>
      <c r="AH517" s="1">
        <v>1414</v>
      </c>
      <c r="AI517" s="11">
        <f t="shared" si="32"/>
        <v>936000</v>
      </c>
      <c r="AJ517" s="11">
        <f t="shared" si="33"/>
        <v>936000</v>
      </c>
      <c r="AK517" s="11">
        <f t="shared" si="34"/>
        <v>0</v>
      </c>
      <c r="AL517" s="11">
        <f t="shared" si="35"/>
        <v>163474</v>
      </c>
    </row>
    <row r="518" spans="1:38">
      <c r="A518" t="s">
        <v>410</v>
      </c>
      <c r="B518" t="s">
        <v>82</v>
      </c>
      <c r="C518" t="s">
        <v>83</v>
      </c>
      <c r="D518" t="s">
        <v>79</v>
      </c>
      <c r="E518" t="s">
        <v>79</v>
      </c>
      <c r="F518" t="s">
        <v>79</v>
      </c>
      <c r="G518" t="s">
        <v>79</v>
      </c>
      <c r="H518" s="1">
        <v>1</v>
      </c>
      <c r="I518" t="s">
        <v>48</v>
      </c>
      <c r="J518" s="1">
        <v>33</v>
      </c>
      <c r="K518" s="1">
        <v>33</v>
      </c>
      <c r="L518" s="1">
        <v>2200</v>
      </c>
      <c r="M518" t="s">
        <v>68</v>
      </c>
      <c r="N518" s="1">
        <v>424311</v>
      </c>
      <c r="O518" s="1">
        <v>424390</v>
      </c>
      <c r="P518" s="1">
        <v>954</v>
      </c>
      <c r="Q518" s="1">
        <v>88000</v>
      </c>
      <c r="R518" s="1">
        <v>88000</v>
      </c>
      <c r="S518" s="1">
        <v>1760</v>
      </c>
      <c r="T518" s="1">
        <v>0</v>
      </c>
      <c r="U518" s="1">
        <v>0</v>
      </c>
      <c r="V518" s="1">
        <v>0</v>
      </c>
      <c r="W518" s="1">
        <v>0</v>
      </c>
      <c r="X518" s="1">
        <v>420746</v>
      </c>
      <c r="Y518" s="1">
        <v>764.42</v>
      </c>
      <c r="Z518" s="1">
        <v>0</v>
      </c>
      <c r="AA518" s="1">
        <v>0</v>
      </c>
      <c r="AB518" s="1">
        <v>0</v>
      </c>
      <c r="AC518" s="1">
        <v>0</v>
      </c>
      <c r="AD518" s="1">
        <v>0</v>
      </c>
      <c r="AE518" s="1">
        <v>0</v>
      </c>
      <c r="AF518" s="1">
        <v>0</v>
      </c>
      <c r="AG518" s="1">
        <v>3644</v>
      </c>
      <c r="AH518" s="1">
        <v>189.58</v>
      </c>
      <c r="AI518" s="11">
        <f t="shared" si="32"/>
        <v>686400</v>
      </c>
      <c r="AJ518" s="11">
        <f t="shared" si="33"/>
        <v>686400</v>
      </c>
      <c r="AK518" s="11">
        <f t="shared" si="34"/>
        <v>0</v>
      </c>
      <c r="AL518" s="11">
        <f t="shared" si="35"/>
        <v>420746</v>
      </c>
    </row>
    <row r="519" spans="1:38">
      <c r="A519" t="s">
        <v>410</v>
      </c>
      <c r="B519" t="s">
        <v>84</v>
      </c>
      <c r="C519" t="s">
        <v>85</v>
      </c>
      <c r="D519" t="s">
        <v>79</v>
      </c>
      <c r="E519" t="s">
        <v>79</v>
      </c>
      <c r="F519" t="s">
        <v>86</v>
      </c>
      <c r="G519" t="s">
        <v>86</v>
      </c>
      <c r="H519" s="1">
        <v>1</v>
      </c>
      <c r="I519" t="s">
        <v>48</v>
      </c>
      <c r="J519" s="1">
        <v>33</v>
      </c>
      <c r="K519" s="1">
        <v>33</v>
      </c>
      <c r="L519" s="1">
        <v>1550</v>
      </c>
      <c r="M519" t="s">
        <v>41</v>
      </c>
      <c r="N519" s="1">
        <v>487570</v>
      </c>
      <c r="O519" s="1">
        <v>488729</v>
      </c>
      <c r="P519" s="1">
        <v>1290</v>
      </c>
      <c r="Q519" s="1">
        <v>168955</v>
      </c>
      <c r="R519" s="1">
        <v>168955</v>
      </c>
      <c r="S519" s="1">
        <v>1240</v>
      </c>
      <c r="T519" s="1">
        <v>0</v>
      </c>
      <c r="U519" s="1">
        <v>0</v>
      </c>
      <c r="V519" s="1">
        <v>0</v>
      </c>
      <c r="W519" s="1">
        <v>0</v>
      </c>
      <c r="X519" s="1">
        <v>319774.33</v>
      </c>
      <c r="Y519" s="1">
        <v>462.36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1">
        <v>168954.67</v>
      </c>
      <c r="AH519" s="1">
        <v>827.64</v>
      </c>
      <c r="AI519" s="11">
        <f t="shared" si="32"/>
        <v>483600</v>
      </c>
      <c r="AJ519" s="11">
        <f t="shared" si="33"/>
        <v>483600</v>
      </c>
      <c r="AK519" s="11">
        <f t="shared" si="34"/>
        <v>0</v>
      </c>
      <c r="AL519" s="11">
        <f t="shared" si="35"/>
        <v>319774.33</v>
      </c>
    </row>
    <row r="520" spans="1:38">
      <c r="A520" t="s">
        <v>410</v>
      </c>
      <c r="B520" t="s">
        <v>87</v>
      </c>
      <c r="C520" t="s">
        <v>88</v>
      </c>
      <c r="D520" t="s">
        <v>79</v>
      </c>
      <c r="E520" t="s">
        <v>79</v>
      </c>
      <c r="F520" t="s">
        <v>79</v>
      </c>
      <c r="G520" t="s">
        <v>89</v>
      </c>
      <c r="H520" s="1">
        <v>1</v>
      </c>
      <c r="I520" t="s">
        <v>48</v>
      </c>
      <c r="J520" s="1">
        <v>33</v>
      </c>
      <c r="K520" s="1">
        <v>33</v>
      </c>
      <c r="L520" s="1">
        <v>3500</v>
      </c>
      <c r="M520" t="s">
        <v>41</v>
      </c>
      <c r="N520" s="1">
        <v>1234812</v>
      </c>
      <c r="O520" s="1">
        <v>1245373</v>
      </c>
      <c r="P520" s="1">
        <v>2382</v>
      </c>
      <c r="Q520" s="1">
        <v>699348</v>
      </c>
      <c r="R520" s="1">
        <v>699348</v>
      </c>
      <c r="S520" s="1">
        <v>2800</v>
      </c>
      <c r="T520" s="1">
        <v>52821</v>
      </c>
      <c r="U520" s="1">
        <v>0</v>
      </c>
      <c r="V520" s="1">
        <v>0</v>
      </c>
      <c r="W520" s="1">
        <v>0</v>
      </c>
      <c r="X520" s="1">
        <v>493204</v>
      </c>
      <c r="Y520" s="1">
        <v>651.39</v>
      </c>
      <c r="Z520" s="1">
        <v>0</v>
      </c>
      <c r="AA520" s="1">
        <v>0</v>
      </c>
      <c r="AB520" s="1">
        <v>0</v>
      </c>
      <c r="AC520" s="1">
        <v>0</v>
      </c>
      <c r="AD520" s="1">
        <v>0</v>
      </c>
      <c r="AE520" s="1">
        <v>0</v>
      </c>
      <c r="AF520" s="1">
        <v>0</v>
      </c>
      <c r="AG520" s="1">
        <v>699348</v>
      </c>
      <c r="AH520" s="1">
        <v>1730.61</v>
      </c>
      <c r="AI520" s="11">
        <f t="shared" si="32"/>
        <v>1092000</v>
      </c>
      <c r="AJ520" s="11">
        <f t="shared" si="33"/>
        <v>1092000</v>
      </c>
      <c r="AK520" s="11">
        <f t="shared" si="34"/>
        <v>0</v>
      </c>
      <c r="AL520" s="11">
        <f t="shared" si="35"/>
        <v>493204</v>
      </c>
    </row>
    <row r="521" spans="1:38">
      <c r="A521" t="s">
        <v>410</v>
      </c>
      <c r="B521" t="s">
        <v>90</v>
      </c>
      <c r="C521" t="s">
        <v>91</v>
      </c>
      <c r="D521" t="s">
        <v>79</v>
      </c>
      <c r="E521" t="s">
        <v>79</v>
      </c>
      <c r="F521" t="s">
        <v>86</v>
      </c>
      <c r="G521" t="s">
        <v>86</v>
      </c>
      <c r="H521" s="1">
        <v>2</v>
      </c>
      <c r="I521" t="s">
        <v>40</v>
      </c>
      <c r="J521" s="1">
        <v>11</v>
      </c>
      <c r="K521" s="1">
        <v>11</v>
      </c>
      <c r="L521" s="1">
        <v>1425</v>
      </c>
      <c r="M521" t="s">
        <v>41</v>
      </c>
      <c r="N521" s="1">
        <v>679252</v>
      </c>
      <c r="O521" s="1">
        <v>688988</v>
      </c>
      <c r="P521" s="1">
        <v>979</v>
      </c>
      <c r="Q521" s="1">
        <v>468848</v>
      </c>
      <c r="R521" s="1">
        <v>468848</v>
      </c>
      <c r="S521" s="1">
        <v>1140</v>
      </c>
      <c r="T521" s="1">
        <v>0</v>
      </c>
      <c r="U521" s="1">
        <v>0</v>
      </c>
      <c r="V521" s="1">
        <v>0</v>
      </c>
      <c r="W521" s="1">
        <v>0</v>
      </c>
      <c r="X521" s="1">
        <v>220140.18</v>
      </c>
      <c r="Y521" s="1">
        <v>47.95</v>
      </c>
      <c r="Z521" s="1">
        <v>0</v>
      </c>
      <c r="AA521" s="1">
        <v>0</v>
      </c>
      <c r="AB521" s="1">
        <v>0</v>
      </c>
      <c r="AC521" s="1">
        <v>0</v>
      </c>
      <c r="AD521" s="1">
        <v>0</v>
      </c>
      <c r="AE521" s="1">
        <v>0</v>
      </c>
      <c r="AF521" s="1">
        <v>0</v>
      </c>
      <c r="AG521" s="1">
        <v>468847.82</v>
      </c>
      <c r="AH521" s="1">
        <v>931.05</v>
      </c>
      <c r="AI521" s="11">
        <f t="shared" si="32"/>
        <v>444600</v>
      </c>
      <c r="AJ521" s="11">
        <f t="shared" si="33"/>
        <v>444600</v>
      </c>
      <c r="AK521" s="11">
        <f t="shared" si="34"/>
        <v>0</v>
      </c>
      <c r="AL521" s="11">
        <f t="shared" si="35"/>
        <v>220140.18</v>
      </c>
    </row>
    <row r="522" spans="1:38">
      <c r="A522" t="s">
        <v>410</v>
      </c>
      <c r="B522" t="s">
        <v>92</v>
      </c>
      <c r="C522" t="s">
        <v>93</v>
      </c>
      <c r="D522" t="s">
        <v>79</v>
      </c>
      <c r="E522" t="s">
        <v>79</v>
      </c>
      <c r="F522" t="s">
        <v>79</v>
      </c>
      <c r="G522" t="s">
        <v>89</v>
      </c>
      <c r="H522" s="1">
        <v>1</v>
      </c>
      <c r="I522" t="s">
        <v>48</v>
      </c>
      <c r="J522" s="1">
        <v>11</v>
      </c>
      <c r="K522" s="1">
        <v>11</v>
      </c>
      <c r="L522" s="1">
        <v>200</v>
      </c>
      <c r="M522" t="s">
        <v>41</v>
      </c>
      <c r="N522" s="1">
        <v>84697</v>
      </c>
      <c r="O522" s="1">
        <v>84764</v>
      </c>
      <c r="P522" s="1">
        <v>204.2</v>
      </c>
      <c r="Q522" s="1">
        <v>31362</v>
      </c>
      <c r="R522" s="1">
        <v>31362</v>
      </c>
      <c r="S522" s="1">
        <v>164.2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53402</v>
      </c>
      <c r="AC522" s="1">
        <v>53</v>
      </c>
      <c r="AD522" s="1">
        <v>0</v>
      </c>
      <c r="AE522" s="1">
        <v>0</v>
      </c>
      <c r="AF522" s="1">
        <v>0</v>
      </c>
      <c r="AG522" s="1">
        <v>31362</v>
      </c>
      <c r="AH522" s="1">
        <v>151.19999999999999</v>
      </c>
      <c r="AI522" s="11">
        <f t="shared" si="32"/>
        <v>64037.999999999993</v>
      </c>
      <c r="AJ522" s="11">
        <f t="shared" si="33"/>
        <v>64037.999999999993</v>
      </c>
      <c r="AK522" s="11">
        <f t="shared" si="34"/>
        <v>0</v>
      </c>
      <c r="AL522" s="11">
        <f t="shared" si="35"/>
        <v>53402</v>
      </c>
    </row>
    <row r="523" spans="1:38">
      <c r="A523" t="s">
        <v>410</v>
      </c>
      <c r="B523" t="s">
        <v>94</v>
      </c>
      <c r="C523" t="s">
        <v>95</v>
      </c>
      <c r="D523" t="s">
        <v>79</v>
      </c>
      <c r="E523" t="s">
        <v>79</v>
      </c>
      <c r="F523" t="s">
        <v>79</v>
      </c>
      <c r="G523" t="s">
        <v>89</v>
      </c>
      <c r="H523" s="1">
        <v>1</v>
      </c>
      <c r="I523" t="s">
        <v>48</v>
      </c>
      <c r="J523" s="1">
        <v>33</v>
      </c>
      <c r="K523" s="1">
        <v>33</v>
      </c>
      <c r="L523" s="1">
        <v>2000</v>
      </c>
      <c r="M523" t="s">
        <v>41</v>
      </c>
      <c r="N523" s="1">
        <v>673203</v>
      </c>
      <c r="O523" s="1">
        <v>673406</v>
      </c>
      <c r="P523" s="1">
        <v>1635</v>
      </c>
      <c r="Q523" s="1">
        <v>116592</v>
      </c>
      <c r="R523" s="1">
        <v>116592</v>
      </c>
      <c r="S523" s="1">
        <v>1600</v>
      </c>
      <c r="T523" s="1">
        <v>0</v>
      </c>
      <c r="U523" s="1">
        <v>0</v>
      </c>
      <c r="V523" s="1">
        <v>0</v>
      </c>
      <c r="W523" s="1">
        <v>0</v>
      </c>
      <c r="X523" s="1">
        <v>556814</v>
      </c>
      <c r="Y523" s="1">
        <v>835.81</v>
      </c>
      <c r="Z523" s="1">
        <v>0</v>
      </c>
      <c r="AA523" s="1">
        <v>0</v>
      </c>
      <c r="AB523" s="1">
        <v>0</v>
      </c>
      <c r="AC523" s="1">
        <v>0</v>
      </c>
      <c r="AD523" s="1">
        <v>0</v>
      </c>
      <c r="AE523" s="1">
        <v>0</v>
      </c>
      <c r="AF523" s="1">
        <v>0</v>
      </c>
      <c r="AG523" s="1">
        <v>116592</v>
      </c>
      <c r="AH523" s="1">
        <v>799.19</v>
      </c>
      <c r="AI523" s="11">
        <f t="shared" si="32"/>
        <v>624000</v>
      </c>
      <c r="AJ523" s="11">
        <f t="shared" si="33"/>
        <v>624000</v>
      </c>
      <c r="AK523" s="11">
        <f t="shared" si="34"/>
        <v>0</v>
      </c>
      <c r="AL523" s="11">
        <f t="shared" si="35"/>
        <v>556814</v>
      </c>
    </row>
    <row r="524" spans="1:38">
      <c r="A524" t="s">
        <v>410</v>
      </c>
      <c r="B524" t="s">
        <v>96</v>
      </c>
      <c r="C524" t="s">
        <v>97</v>
      </c>
      <c r="D524" t="s">
        <v>79</v>
      </c>
      <c r="E524" t="s">
        <v>98</v>
      </c>
      <c r="F524" t="s">
        <v>99</v>
      </c>
      <c r="G524" t="s">
        <v>99</v>
      </c>
      <c r="H524" s="1">
        <v>1</v>
      </c>
      <c r="I524" t="s">
        <v>48</v>
      </c>
      <c r="J524" s="1">
        <v>33</v>
      </c>
      <c r="K524" s="1">
        <v>33</v>
      </c>
      <c r="L524" s="1">
        <v>4000</v>
      </c>
      <c r="M524" t="s">
        <v>41</v>
      </c>
      <c r="N524" s="1">
        <v>897016</v>
      </c>
      <c r="O524" s="1">
        <v>900636</v>
      </c>
      <c r="P524" s="1">
        <v>1827</v>
      </c>
      <c r="Q524" s="1">
        <v>304965</v>
      </c>
      <c r="R524" s="1">
        <v>304965</v>
      </c>
      <c r="S524" s="1">
        <v>3200</v>
      </c>
      <c r="T524" s="1">
        <v>0</v>
      </c>
      <c r="U524" s="1">
        <v>0</v>
      </c>
      <c r="V524" s="1">
        <v>0</v>
      </c>
      <c r="W524" s="1">
        <v>0</v>
      </c>
      <c r="X524" s="1">
        <v>595671</v>
      </c>
      <c r="Y524" s="1">
        <v>831.68</v>
      </c>
      <c r="Z524" s="1">
        <v>0</v>
      </c>
      <c r="AA524" s="1">
        <v>0</v>
      </c>
      <c r="AB524" s="1">
        <v>0</v>
      </c>
      <c r="AC524" s="1">
        <v>0</v>
      </c>
      <c r="AD524" s="1">
        <v>0</v>
      </c>
      <c r="AE524" s="1">
        <v>0</v>
      </c>
      <c r="AF524" s="1">
        <v>0</v>
      </c>
      <c r="AG524" s="1">
        <v>304965</v>
      </c>
      <c r="AH524" s="1">
        <v>995.32</v>
      </c>
      <c r="AI524" s="11">
        <f t="shared" si="32"/>
        <v>1248000</v>
      </c>
      <c r="AJ524" s="11">
        <f t="shared" si="33"/>
        <v>1248000</v>
      </c>
      <c r="AK524" s="11">
        <f t="shared" si="34"/>
        <v>0</v>
      </c>
      <c r="AL524" s="11">
        <f t="shared" si="35"/>
        <v>595671</v>
      </c>
    </row>
    <row r="525" spans="1:38">
      <c r="A525" t="s">
        <v>410</v>
      </c>
      <c r="B525" t="s">
        <v>100</v>
      </c>
      <c r="C525" t="s">
        <v>101</v>
      </c>
      <c r="D525" t="s">
        <v>79</v>
      </c>
      <c r="E525" t="s">
        <v>79</v>
      </c>
      <c r="F525" t="s">
        <v>79</v>
      </c>
      <c r="G525" t="s">
        <v>102</v>
      </c>
      <c r="H525" s="1">
        <v>2</v>
      </c>
      <c r="I525" t="s">
        <v>40</v>
      </c>
      <c r="J525" s="1">
        <v>33</v>
      </c>
      <c r="K525" s="1">
        <v>33</v>
      </c>
      <c r="L525" s="1">
        <v>2750</v>
      </c>
      <c r="M525" t="s">
        <v>41</v>
      </c>
      <c r="N525" s="1">
        <v>813261</v>
      </c>
      <c r="O525" s="1">
        <v>818900</v>
      </c>
      <c r="P525" s="1">
        <v>1877</v>
      </c>
      <c r="Q525" s="1">
        <v>572536</v>
      </c>
      <c r="R525" s="1">
        <v>572536</v>
      </c>
      <c r="S525" s="1">
        <v>2200</v>
      </c>
      <c r="T525" s="1">
        <v>0</v>
      </c>
      <c r="U525" s="1">
        <v>0</v>
      </c>
      <c r="V525" s="1">
        <v>0</v>
      </c>
      <c r="W525" s="1">
        <v>0</v>
      </c>
      <c r="X525" s="1">
        <v>246364</v>
      </c>
      <c r="Y525" s="1">
        <v>348.97</v>
      </c>
      <c r="Z525" s="1">
        <v>0</v>
      </c>
      <c r="AA525" s="1">
        <v>0</v>
      </c>
      <c r="AB525" s="1">
        <v>0</v>
      </c>
      <c r="AC525" s="1">
        <v>0</v>
      </c>
      <c r="AD525" s="1">
        <v>0</v>
      </c>
      <c r="AE525" s="1">
        <v>0</v>
      </c>
      <c r="AF525" s="1">
        <v>0</v>
      </c>
      <c r="AG525" s="1">
        <v>572536</v>
      </c>
      <c r="AH525" s="1">
        <v>1528.03</v>
      </c>
      <c r="AI525" s="11">
        <f t="shared" si="32"/>
        <v>858000</v>
      </c>
      <c r="AJ525" s="11">
        <f t="shared" si="33"/>
        <v>858000</v>
      </c>
      <c r="AK525" s="11">
        <f t="shared" si="34"/>
        <v>0</v>
      </c>
      <c r="AL525" s="11">
        <f t="shared" si="35"/>
        <v>246364</v>
      </c>
    </row>
    <row r="526" spans="1:38">
      <c r="A526" t="s">
        <v>410</v>
      </c>
      <c r="B526" t="s">
        <v>103</v>
      </c>
      <c r="C526" t="s">
        <v>104</v>
      </c>
      <c r="D526" t="s">
        <v>79</v>
      </c>
      <c r="E526" t="s">
        <v>80</v>
      </c>
      <c r="F526" t="s">
        <v>105</v>
      </c>
      <c r="G526" t="s">
        <v>106</v>
      </c>
      <c r="H526" s="1">
        <v>1</v>
      </c>
      <c r="I526" t="s">
        <v>48</v>
      </c>
      <c r="J526" s="1">
        <v>11</v>
      </c>
      <c r="K526" s="1">
        <v>11</v>
      </c>
      <c r="L526" s="1">
        <v>400</v>
      </c>
      <c r="M526" t="s">
        <v>41</v>
      </c>
      <c r="N526" s="1">
        <v>107512</v>
      </c>
      <c r="O526" s="1">
        <v>108048</v>
      </c>
      <c r="P526" s="1">
        <v>393.16</v>
      </c>
      <c r="Q526" s="1">
        <v>50780</v>
      </c>
      <c r="R526" s="1">
        <v>50780</v>
      </c>
      <c r="S526" s="1">
        <v>393.16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57268</v>
      </c>
      <c r="AC526" s="1">
        <v>0</v>
      </c>
      <c r="AD526" s="1">
        <v>0</v>
      </c>
      <c r="AE526" s="1">
        <v>0</v>
      </c>
      <c r="AF526" s="1">
        <v>0</v>
      </c>
      <c r="AG526" s="1">
        <v>50780</v>
      </c>
      <c r="AH526" s="1">
        <v>393.16</v>
      </c>
      <c r="AI526" s="11">
        <f t="shared" si="32"/>
        <v>153332.40000000002</v>
      </c>
      <c r="AJ526" s="11">
        <f t="shared" si="33"/>
        <v>153332.40000000002</v>
      </c>
      <c r="AK526" s="11">
        <f t="shared" si="34"/>
        <v>0</v>
      </c>
      <c r="AL526" s="11">
        <f t="shared" si="35"/>
        <v>57268</v>
      </c>
    </row>
    <row r="527" spans="1:38">
      <c r="A527" t="s">
        <v>410</v>
      </c>
      <c r="B527" t="s">
        <v>107</v>
      </c>
      <c r="C527" t="s">
        <v>108</v>
      </c>
      <c r="D527" t="s">
        <v>79</v>
      </c>
      <c r="E527" t="s">
        <v>79</v>
      </c>
      <c r="F527" t="s">
        <v>79</v>
      </c>
      <c r="G527" t="s">
        <v>89</v>
      </c>
      <c r="H527" s="1">
        <v>1</v>
      </c>
      <c r="I527" t="s">
        <v>48</v>
      </c>
      <c r="J527" s="1">
        <v>33</v>
      </c>
      <c r="K527" s="1">
        <v>33</v>
      </c>
      <c r="L527" s="1">
        <v>3495</v>
      </c>
      <c r="M527" t="s">
        <v>41</v>
      </c>
      <c r="N527" s="1">
        <v>1386103</v>
      </c>
      <c r="O527" s="1">
        <v>1386104</v>
      </c>
      <c r="P527" s="1">
        <v>3075</v>
      </c>
      <c r="Q527" s="1">
        <v>1221276</v>
      </c>
      <c r="R527" s="1">
        <v>1221276</v>
      </c>
      <c r="S527" s="1">
        <v>3075</v>
      </c>
      <c r="T527" s="1">
        <v>164828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0</v>
      </c>
      <c r="AD527" s="1">
        <v>0</v>
      </c>
      <c r="AE527" s="1">
        <v>0</v>
      </c>
      <c r="AF527" s="1">
        <v>0</v>
      </c>
      <c r="AG527" s="1">
        <v>1221276</v>
      </c>
      <c r="AH527" s="1">
        <v>3075</v>
      </c>
      <c r="AI527" s="11">
        <f t="shared" si="32"/>
        <v>1199250</v>
      </c>
      <c r="AJ527" s="11">
        <f t="shared" si="33"/>
        <v>1199250</v>
      </c>
      <c r="AK527" s="11">
        <f t="shared" si="34"/>
        <v>0</v>
      </c>
      <c r="AL527" s="11">
        <f t="shared" si="35"/>
        <v>0</v>
      </c>
    </row>
    <row r="528" spans="1:38">
      <c r="A528" t="s">
        <v>410</v>
      </c>
      <c r="B528" t="s">
        <v>109</v>
      </c>
      <c r="C528" t="s">
        <v>110</v>
      </c>
      <c r="D528" t="s">
        <v>111</v>
      </c>
      <c r="E528" t="s">
        <v>112</v>
      </c>
      <c r="F528" t="s">
        <v>113</v>
      </c>
      <c r="G528" t="s">
        <v>114</v>
      </c>
      <c r="H528" s="1">
        <v>2</v>
      </c>
      <c r="I528" t="s">
        <v>40</v>
      </c>
      <c r="J528" s="1">
        <v>11</v>
      </c>
      <c r="K528" s="1">
        <v>11</v>
      </c>
      <c r="L528" s="1">
        <v>800</v>
      </c>
      <c r="M528" t="s">
        <v>41</v>
      </c>
      <c r="N528" s="1">
        <v>217740</v>
      </c>
      <c r="O528" s="1">
        <v>218990</v>
      </c>
      <c r="P528" s="1">
        <v>463</v>
      </c>
      <c r="Q528" s="1">
        <v>150430</v>
      </c>
      <c r="R528" s="1">
        <v>150430</v>
      </c>
      <c r="S528" s="1">
        <v>640</v>
      </c>
      <c r="T528" s="1">
        <v>0</v>
      </c>
      <c r="U528" s="1">
        <v>0</v>
      </c>
      <c r="V528" s="1">
        <v>68560.160000000003</v>
      </c>
      <c r="W528" s="1">
        <v>99.84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0</v>
      </c>
      <c r="AG528" s="1">
        <v>150429.84</v>
      </c>
      <c r="AH528" s="1">
        <v>363.16</v>
      </c>
      <c r="AI528" s="11">
        <f t="shared" si="32"/>
        <v>249600</v>
      </c>
      <c r="AJ528" s="11">
        <f t="shared" si="33"/>
        <v>249600</v>
      </c>
      <c r="AK528" s="11">
        <f t="shared" si="34"/>
        <v>68560.160000000003</v>
      </c>
      <c r="AL528" s="11">
        <f t="shared" si="35"/>
        <v>0</v>
      </c>
    </row>
    <row r="529" spans="1:38">
      <c r="A529" t="s">
        <v>410</v>
      </c>
      <c r="B529" t="s">
        <v>115</v>
      </c>
      <c r="C529" t="s">
        <v>116</v>
      </c>
      <c r="D529" t="s">
        <v>111</v>
      </c>
      <c r="E529" t="s">
        <v>117</v>
      </c>
      <c r="F529" t="s">
        <v>118</v>
      </c>
      <c r="G529" t="s">
        <v>119</v>
      </c>
      <c r="H529" s="1">
        <v>1</v>
      </c>
      <c r="I529" t="s">
        <v>48</v>
      </c>
      <c r="J529" s="1">
        <v>11</v>
      </c>
      <c r="K529" s="1">
        <v>11</v>
      </c>
      <c r="L529" s="1">
        <v>1110</v>
      </c>
      <c r="M529" t="s">
        <v>41</v>
      </c>
      <c r="N529" s="1">
        <v>428700</v>
      </c>
      <c r="O529" s="1">
        <v>431770</v>
      </c>
      <c r="P529" s="1">
        <v>898</v>
      </c>
      <c r="Q529" s="1">
        <v>186175</v>
      </c>
      <c r="R529" s="1">
        <v>186175</v>
      </c>
      <c r="S529" s="1">
        <v>888</v>
      </c>
      <c r="T529" s="1">
        <v>159627</v>
      </c>
      <c r="U529" s="1">
        <v>9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85968</v>
      </c>
      <c r="AC529" s="1">
        <v>24</v>
      </c>
      <c r="AD529" s="1">
        <v>0</v>
      </c>
      <c r="AE529" s="1">
        <v>0</v>
      </c>
      <c r="AF529" s="1">
        <v>0</v>
      </c>
      <c r="AG529" s="1">
        <v>186175</v>
      </c>
      <c r="AH529" s="1">
        <v>865</v>
      </c>
      <c r="AI529" s="11">
        <f t="shared" si="32"/>
        <v>346320</v>
      </c>
      <c r="AJ529" s="11">
        <f t="shared" si="33"/>
        <v>346320</v>
      </c>
      <c r="AK529" s="11">
        <f t="shared" si="34"/>
        <v>0</v>
      </c>
      <c r="AL529" s="11">
        <f t="shared" si="35"/>
        <v>85968</v>
      </c>
    </row>
    <row r="530" spans="1:38">
      <c r="A530" t="s">
        <v>410</v>
      </c>
      <c r="B530" t="s">
        <v>120</v>
      </c>
      <c r="C530" t="s">
        <v>121</v>
      </c>
      <c r="D530" t="s">
        <v>111</v>
      </c>
      <c r="E530" t="s">
        <v>122</v>
      </c>
      <c r="F530" t="s">
        <v>123</v>
      </c>
      <c r="G530" t="s">
        <v>124</v>
      </c>
      <c r="H530" s="1">
        <v>2</v>
      </c>
      <c r="I530" t="s">
        <v>40</v>
      </c>
      <c r="J530" s="1">
        <v>11</v>
      </c>
      <c r="K530" s="1">
        <v>11</v>
      </c>
      <c r="L530" s="1">
        <v>1480</v>
      </c>
      <c r="M530" t="s">
        <v>41</v>
      </c>
      <c r="N530" s="1">
        <v>407993</v>
      </c>
      <c r="O530" s="1">
        <v>408623</v>
      </c>
      <c r="P530" s="1">
        <v>1162.5</v>
      </c>
      <c r="Q530" s="1">
        <v>251842</v>
      </c>
      <c r="R530" s="1">
        <v>251842</v>
      </c>
      <c r="S530" s="1">
        <v>1184</v>
      </c>
      <c r="T530" s="1">
        <v>0</v>
      </c>
      <c r="U530" s="1">
        <v>0</v>
      </c>
      <c r="V530" s="1">
        <v>0</v>
      </c>
      <c r="W530" s="1">
        <v>0</v>
      </c>
      <c r="X530" s="1">
        <v>156781.45000000001</v>
      </c>
      <c r="Y530" s="1">
        <v>247.57</v>
      </c>
      <c r="Z530" s="1">
        <v>0</v>
      </c>
      <c r="AA530" s="1">
        <v>0</v>
      </c>
      <c r="AB530" s="1">
        <v>0</v>
      </c>
      <c r="AC530" s="1">
        <v>0</v>
      </c>
      <c r="AD530" s="1">
        <v>0</v>
      </c>
      <c r="AE530" s="1">
        <v>0</v>
      </c>
      <c r="AF530" s="1">
        <v>0</v>
      </c>
      <c r="AG530" s="1">
        <v>251841.55</v>
      </c>
      <c r="AH530" s="1">
        <v>914.93</v>
      </c>
      <c r="AI530" s="11">
        <f t="shared" si="32"/>
        <v>461760</v>
      </c>
      <c r="AJ530" s="11">
        <f t="shared" si="33"/>
        <v>461760</v>
      </c>
      <c r="AK530" s="11">
        <f t="shared" si="34"/>
        <v>0</v>
      </c>
      <c r="AL530" s="11">
        <f t="shared" si="35"/>
        <v>156781.45000000001</v>
      </c>
    </row>
    <row r="531" spans="1:38">
      <c r="A531" t="s">
        <v>410</v>
      </c>
      <c r="B531" t="s">
        <v>127</v>
      </c>
      <c r="C531" t="s">
        <v>128</v>
      </c>
      <c r="D531" t="s">
        <v>111</v>
      </c>
      <c r="E531" t="s">
        <v>112</v>
      </c>
      <c r="F531" t="s">
        <v>112</v>
      </c>
      <c r="G531" t="s">
        <v>129</v>
      </c>
      <c r="H531" s="1">
        <v>2</v>
      </c>
      <c r="I531" t="s">
        <v>40</v>
      </c>
      <c r="J531" s="1">
        <v>11</v>
      </c>
      <c r="K531" s="1">
        <v>11</v>
      </c>
      <c r="L531" s="1">
        <v>1100</v>
      </c>
      <c r="M531" t="s">
        <v>41</v>
      </c>
      <c r="N531" s="1">
        <v>331210</v>
      </c>
      <c r="O531" s="1">
        <v>333450</v>
      </c>
      <c r="P531" s="1">
        <v>806.4</v>
      </c>
      <c r="Q531" s="1">
        <v>257280</v>
      </c>
      <c r="R531" s="1">
        <v>257280</v>
      </c>
      <c r="S531" s="1">
        <v>880</v>
      </c>
      <c r="T531" s="1">
        <v>0</v>
      </c>
      <c r="U531" s="1">
        <v>0</v>
      </c>
      <c r="V531" s="1">
        <v>76170.34</v>
      </c>
      <c r="W531" s="1">
        <v>110.92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0</v>
      </c>
      <c r="AF531" s="1">
        <v>0</v>
      </c>
      <c r="AG531" s="1">
        <v>257279.66</v>
      </c>
      <c r="AH531" s="1">
        <v>695.48</v>
      </c>
      <c r="AI531" s="11">
        <f t="shared" si="32"/>
        <v>343200</v>
      </c>
      <c r="AJ531" s="11">
        <f t="shared" si="33"/>
        <v>343200</v>
      </c>
      <c r="AK531" s="11">
        <f t="shared" si="34"/>
        <v>76170.34</v>
      </c>
      <c r="AL531" s="11">
        <f t="shared" si="35"/>
        <v>0</v>
      </c>
    </row>
    <row r="532" spans="1:38">
      <c r="A532" t="s">
        <v>410</v>
      </c>
      <c r="B532" t="s">
        <v>130</v>
      </c>
      <c r="C532" t="s">
        <v>131</v>
      </c>
      <c r="D532" t="s">
        <v>132</v>
      </c>
      <c r="E532" t="s">
        <v>133</v>
      </c>
      <c r="F532" t="s">
        <v>134</v>
      </c>
      <c r="G532" t="s">
        <v>134</v>
      </c>
      <c r="H532" s="1">
        <v>1</v>
      </c>
      <c r="I532" t="s">
        <v>48</v>
      </c>
      <c r="J532" s="1">
        <v>33</v>
      </c>
      <c r="K532" s="1">
        <v>33</v>
      </c>
      <c r="L532" s="1">
        <v>4000</v>
      </c>
      <c r="M532" t="s">
        <v>41</v>
      </c>
      <c r="N532" s="1">
        <v>513480</v>
      </c>
      <c r="O532" s="1">
        <v>520280</v>
      </c>
      <c r="P532" s="1">
        <v>2669.8</v>
      </c>
      <c r="Q532" s="1">
        <v>160000</v>
      </c>
      <c r="R532" s="1">
        <v>160000</v>
      </c>
      <c r="S532" s="1">
        <v>3200</v>
      </c>
      <c r="T532" s="1">
        <v>0</v>
      </c>
      <c r="U532" s="1">
        <v>0</v>
      </c>
      <c r="V532" s="1">
        <v>0</v>
      </c>
      <c r="W532" s="1">
        <v>0</v>
      </c>
      <c r="X532" s="1">
        <v>236117</v>
      </c>
      <c r="Y532" s="1">
        <v>1265.6600000000001</v>
      </c>
      <c r="Z532" s="1">
        <v>171776</v>
      </c>
      <c r="AA532" s="1">
        <v>258</v>
      </c>
      <c r="AB532" s="1">
        <v>0</v>
      </c>
      <c r="AC532" s="1">
        <v>0</v>
      </c>
      <c r="AD532" s="1">
        <v>0</v>
      </c>
      <c r="AE532" s="1">
        <v>0</v>
      </c>
      <c r="AF532" s="1">
        <v>0</v>
      </c>
      <c r="AG532" s="1">
        <v>112387</v>
      </c>
      <c r="AH532" s="1">
        <v>1146.1400000000001</v>
      </c>
      <c r="AI532" s="11">
        <f t="shared" si="32"/>
        <v>1248000</v>
      </c>
      <c r="AJ532" s="11">
        <f t="shared" si="33"/>
        <v>1248000</v>
      </c>
      <c r="AK532" s="11">
        <f t="shared" si="34"/>
        <v>0</v>
      </c>
      <c r="AL532" s="11">
        <f t="shared" si="35"/>
        <v>407893</v>
      </c>
    </row>
    <row r="533" spans="1:38">
      <c r="A533" t="s">
        <v>410</v>
      </c>
      <c r="B533" t="s">
        <v>135</v>
      </c>
      <c r="C533" t="s">
        <v>136</v>
      </c>
      <c r="D533" t="s">
        <v>137</v>
      </c>
      <c r="E533" t="s">
        <v>138</v>
      </c>
      <c r="F533" t="s">
        <v>138</v>
      </c>
      <c r="G533" t="s">
        <v>138</v>
      </c>
      <c r="H533" s="1">
        <v>1</v>
      </c>
      <c r="I533" t="s">
        <v>48</v>
      </c>
      <c r="J533" s="1">
        <v>33</v>
      </c>
      <c r="K533" s="1">
        <v>33</v>
      </c>
      <c r="L533" s="1">
        <v>4500</v>
      </c>
      <c r="M533" t="s">
        <v>41</v>
      </c>
      <c r="N533" s="1">
        <v>2636882</v>
      </c>
      <c r="O533" s="1">
        <v>2656575</v>
      </c>
      <c r="P533" s="1">
        <v>3966</v>
      </c>
      <c r="Q533" s="1">
        <v>1428245</v>
      </c>
      <c r="R533" s="1">
        <v>1428245</v>
      </c>
      <c r="S533" s="1">
        <v>3945</v>
      </c>
      <c r="T533" s="1">
        <v>1228000</v>
      </c>
      <c r="U533" s="1">
        <v>21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>
        <v>330</v>
      </c>
      <c r="AE533" s="1">
        <v>330</v>
      </c>
      <c r="AF533" s="1">
        <v>0</v>
      </c>
      <c r="AG533" s="1">
        <v>1428245</v>
      </c>
      <c r="AH533" s="1">
        <v>3945</v>
      </c>
      <c r="AI533" s="11">
        <f t="shared" si="32"/>
        <v>1538550</v>
      </c>
      <c r="AJ533" s="11">
        <f t="shared" si="33"/>
        <v>1538550</v>
      </c>
      <c r="AK533" s="11">
        <f t="shared" si="34"/>
        <v>0</v>
      </c>
      <c r="AL533" s="11">
        <f t="shared" si="35"/>
        <v>0</v>
      </c>
    </row>
    <row r="534" spans="1:38">
      <c r="A534" t="s">
        <v>410</v>
      </c>
      <c r="B534" t="s">
        <v>139</v>
      </c>
      <c r="C534" t="s">
        <v>140</v>
      </c>
      <c r="D534" t="s">
        <v>137</v>
      </c>
      <c r="E534" t="s">
        <v>138</v>
      </c>
      <c r="F534" t="s">
        <v>141</v>
      </c>
      <c r="G534" t="s">
        <v>142</v>
      </c>
      <c r="H534" s="1">
        <v>1</v>
      </c>
      <c r="I534" t="s">
        <v>48</v>
      </c>
      <c r="J534" s="1">
        <v>33</v>
      </c>
      <c r="K534" s="1">
        <v>33</v>
      </c>
      <c r="L534" s="1">
        <v>1600</v>
      </c>
      <c r="M534" t="s">
        <v>41</v>
      </c>
      <c r="N534" s="1">
        <v>405200</v>
      </c>
      <c r="O534" s="1">
        <v>406200</v>
      </c>
      <c r="P534" s="1">
        <v>1097.5</v>
      </c>
      <c r="Q534" s="1">
        <v>330135</v>
      </c>
      <c r="R534" s="1">
        <v>330135</v>
      </c>
      <c r="S534" s="1">
        <v>1280</v>
      </c>
      <c r="T534" s="1">
        <v>76065</v>
      </c>
      <c r="U534" s="1">
        <v>40.619999999999997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>
        <v>0</v>
      </c>
      <c r="AE534" s="1">
        <v>0</v>
      </c>
      <c r="AF534" s="1">
        <v>0</v>
      </c>
      <c r="AG534" s="1">
        <v>330135</v>
      </c>
      <c r="AH534" s="1">
        <v>1056.8800000000001</v>
      </c>
      <c r="AI534" s="11">
        <f t="shared" si="32"/>
        <v>499200</v>
      </c>
      <c r="AJ534" s="11">
        <f t="shared" si="33"/>
        <v>499200</v>
      </c>
      <c r="AK534" s="11">
        <f t="shared" si="34"/>
        <v>0</v>
      </c>
      <c r="AL534" s="11">
        <f t="shared" si="35"/>
        <v>0</v>
      </c>
    </row>
    <row r="535" spans="1:38">
      <c r="A535" t="s">
        <v>410</v>
      </c>
      <c r="B535" t="s">
        <v>143</v>
      </c>
      <c r="C535" t="s">
        <v>144</v>
      </c>
      <c r="D535" t="s">
        <v>137</v>
      </c>
      <c r="E535" t="s">
        <v>138</v>
      </c>
      <c r="F535" t="s">
        <v>141</v>
      </c>
      <c r="G535" t="s">
        <v>142</v>
      </c>
      <c r="H535" s="1">
        <v>1</v>
      </c>
      <c r="I535" t="s">
        <v>48</v>
      </c>
      <c r="J535" s="1">
        <v>33</v>
      </c>
      <c r="K535" s="1">
        <v>33</v>
      </c>
      <c r="L535" s="1">
        <v>9950</v>
      </c>
      <c r="M535" t="s">
        <v>41</v>
      </c>
      <c r="N535" s="1">
        <v>5791967</v>
      </c>
      <c r="O535" s="1">
        <v>5802380</v>
      </c>
      <c r="P535" s="1">
        <v>9576</v>
      </c>
      <c r="Q535" s="1">
        <v>4428178</v>
      </c>
      <c r="R535" s="1">
        <v>4428178</v>
      </c>
      <c r="S535" s="1">
        <v>9576</v>
      </c>
      <c r="T535" s="1">
        <v>1374202</v>
      </c>
      <c r="U535" s="1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0</v>
      </c>
      <c r="AF535" s="1">
        <v>0</v>
      </c>
      <c r="AG535" s="1">
        <v>4428178</v>
      </c>
      <c r="AH535" s="1">
        <v>9576</v>
      </c>
      <c r="AI535" s="11">
        <f t="shared" si="32"/>
        <v>3734640</v>
      </c>
      <c r="AJ535" s="11">
        <f t="shared" si="33"/>
        <v>3734640</v>
      </c>
      <c r="AK535" s="11">
        <f t="shared" si="34"/>
        <v>0</v>
      </c>
      <c r="AL535" s="11">
        <f t="shared" si="35"/>
        <v>0</v>
      </c>
    </row>
    <row r="536" spans="1:38">
      <c r="A536" t="s">
        <v>410</v>
      </c>
      <c r="B536" t="s">
        <v>145</v>
      </c>
      <c r="C536" t="s">
        <v>146</v>
      </c>
      <c r="D536" t="s">
        <v>137</v>
      </c>
      <c r="E536" t="s">
        <v>138</v>
      </c>
      <c r="F536" t="s">
        <v>141</v>
      </c>
      <c r="G536" t="s">
        <v>142</v>
      </c>
      <c r="H536" s="1">
        <v>1</v>
      </c>
      <c r="I536" t="s">
        <v>48</v>
      </c>
      <c r="J536" s="1">
        <v>33</v>
      </c>
      <c r="K536" s="1">
        <v>33</v>
      </c>
      <c r="L536" s="1">
        <v>6800</v>
      </c>
      <c r="M536" t="s">
        <v>41</v>
      </c>
      <c r="N536" s="1">
        <v>3537203</v>
      </c>
      <c r="O536" s="1">
        <v>3541601</v>
      </c>
      <c r="P536" s="1">
        <v>5994</v>
      </c>
      <c r="Q536" s="1">
        <v>2443813</v>
      </c>
      <c r="R536" s="1">
        <v>2443813</v>
      </c>
      <c r="S536" s="1">
        <v>5994</v>
      </c>
      <c r="T536" s="1">
        <v>1097788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0</v>
      </c>
      <c r="AF536" s="1">
        <v>0</v>
      </c>
      <c r="AG536" s="1">
        <v>2443813</v>
      </c>
      <c r="AH536" s="1">
        <v>5994</v>
      </c>
      <c r="AI536" s="11">
        <f t="shared" si="32"/>
        <v>2337660</v>
      </c>
      <c r="AJ536" s="11">
        <f t="shared" si="33"/>
        <v>2337660</v>
      </c>
      <c r="AK536" s="11">
        <f t="shared" si="34"/>
        <v>0</v>
      </c>
      <c r="AL536" s="11">
        <f t="shared" si="35"/>
        <v>0</v>
      </c>
    </row>
    <row r="537" spans="1:38">
      <c r="A537" t="s">
        <v>410</v>
      </c>
      <c r="B537" t="s">
        <v>147</v>
      </c>
      <c r="C537" t="s">
        <v>148</v>
      </c>
      <c r="D537" t="s">
        <v>137</v>
      </c>
      <c r="E537" t="s">
        <v>138</v>
      </c>
      <c r="F537" t="s">
        <v>141</v>
      </c>
      <c r="G537" t="s">
        <v>142</v>
      </c>
      <c r="H537" s="1">
        <v>1</v>
      </c>
      <c r="I537" t="s">
        <v>48</v>
      </c>
      <c r="J537" s="1">
        <v>33</v>
      </c>
      <c r="K537" s="1">
        <v>33</v>
      </c>
      <c r="L537" s="1">
        <v>9900</v>
      </c>
      <c r="M537" t="s">
        <v>41</v>
      </c>
      <c r="N537" s="1">
        <v>5890770</v>
      </c>
      <c r="O537" s="1">
        <v>5910216</v>
      </c>
      <c r="P537" s="1">
        <v>9642</v>
      </c>
      <c r="Q537" s="1">
        <v>3866879</v>
      </c>
      <c r="R537" s="1">
        <v>3866879</v>
      </c>
      <c r="S537" s="1">
        <v>9642</v>
      </c>
      <c r="T537" s="1">
        <v>2043337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>
        <v>0</v>
      </c>
      <c r="AE537" s="1">
        <v>0</v>
      </c>
      <c r="AF537" s="1">
        <v>0</v>
      </c>
      <c r="AG537" s="1">
        <v>3866879</v>
      </c>
      <c r="AH537" s="1">
        <v>9642</v>
      </c>
      <c r="AI537" s="11">
        <f t="shared" si="32"/>
        <v>3760380</v>
      </c>
      <c r="AJ537" s="11">
        <f t="shared" si="33"/>
        <v>3760380</v>
      </c>
      <c r="AK537" s="11">
        <f t="shared" si="34"/>
        <v>0</v>
      </c>
      <c r="AL537" s="11">
        <f t="shared" si="35"/>
        <v>0</v>
      </c>
    </row>
    <row r="538" spans="1:38">
      <c r="A538" t="s">
        <v>410</v>
      </c>
      <c r="B538" t="s">
        <v>149</v>
      </c>
      <c r="C538" t="s">
        <v>150</v>
      </c>
      <c r="D538" t="s">
        <v>137</v>
      </c>
      <c r="E538" t="s">
        <v>138</v>
      </c>
      <c r="F538" t="s">
        <v>138</v>
      </c>
      <c r="G538" t="s">
        <v>138</v>
      </c>
      <c r="H538" s="1">
        <v>1</v>
      </c>
      <c r="I538" t="s">
        <v>48</v>
      </c>
      <c r="J538" s="1">
        <v>33</v>
      </c>
      <c r="K538" s="1">
        <v>33</v>
      </c>
      <c r="L538" s="1">
        <v>10000</v>
      </c>
      <c r="M538" t="s">
        <v>41</v>
      </c>
      <c r="N538" s="1">
        <v>4761768</v>
      </c>
      <c r="O538" s="1">
        <v>4770472</v>
      </c>
      <c r="P538" s="1">
        <v>8550</v>
      </c>
      <c r="Q538" s="1">
        <v>4286407</v>
      </c>
      <c r="R538" s="1">
        <v>4286407</v>
      </c>
      <c r="S538" s="1">
        <v>8550</v>
      </c>
      <c r="T538" s="1">
        <v>484065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0</v>
      </c>
      <c r="AG538" s="1">
        <v>4286407</v>
      </c>
      <c r="AH538" s="1">
        <v>8550</v>
      </c>
      <c r="AI538" s="11">
        <f t="shared" si="32"/>
        <v>3334500</v>
      </c>
      <c r="AJ538" s="11">
        <f t="shared" si="33"/>
        <v>3334500</v>
      </c>
      <c r="AK538" s="11">
        <f t="shared" si="34"/>
        <v>0</v>
      </c>
      <c r="AL538" s="11">
        <f t="shared" si="35"/>
        <v>0</v>
      </c>
    </row>
    <row r="539" spans="1:38">
      <c r="A539" t="s">
        <v>410</v>
      </c>
      <c r="B539" t="s">
        <v>151</v>
      </c>
      <c r="C539" t="s">
        <v>152</v>
      </c>
      <c r="D539" t="s">
        <v>137</v>
      </c>
      <c r="E539" t="s">
        <v>138</v>
      </c>
      <c r="F539" t="s">
        <v>138</v>
      </c>
      <c r="G539" t="s">
        <v>153</v>
      </c>
      <c r="H539" s="1">
        <v>1</v>
      </c>
      <c r="I539" t="s">
        <v>48</v>
      </c>
      <c r="J539" s="1">
        <v>33</v>
      </c>
      <c r="K539" s="1">
        <v>33</v>
      </c>
      <c r="L539" s="1">
        <v>3300</v>
      </c>
      <c r="M539" t="s">
        <v>41</v>
      </c>
      <c r="N539" s="1">
        <v>2234319</v>
      </c>
      <c r="O539" s="1">
        <v>2268386</v>
      </c>
      <c r="P539" s="1">
        <v>3369</v>
      </c>
      <c r="Q539" s="1">
        <v>2077826</v>
      </c>
      <c r="R539" s="1">
        <v>2077826</v>
      </c>
      <c r="S539" s="1">
        <v>3369</v>
      </c>
      <c r="T539" s="1">
        <v>190560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0</v>
      </c>
      <c r="AG539" s="1">
        <v>2077826</v>
      </c>
      <c r="AH539" s="1">
        <v>3369</v>
      </c>
      <c r="AI539" s="11">
        <f t="shared" si="32"/>
        <v>1313910</v>
      </c>
      <c r="AJ539" s="11">
        <f t="shared" si="33"/>
        <v>1367730</v>
      </c>
      <c r="AK539" s="11">
        <f t="shared" si="34"/>
        <v>0</v>
      </c>
      <c r="AL539" s="11">
        <f t="shared" si="35"/>
        <v>0</v>
      </c>
    </row>
    <row r="540" spans="1:38">
      <c r="A540" t="s">
        <v>410</v>
      </c>
      <c r="B540" t="s">
        <v>154</v>
      </c>
      <c r="C540" t="s">
        <v>155</v>
      </c>
      <c r="D540" t="s">
        <v>156</v>
      </c>
      <c r="E540" t="s">
        <v>157</v>
      </c>
      <c r="F540" t="s">
        <v>158</v>
      </c>
      <c r="G540" t="s">
        <v>159</v>
      </c>
      <c r="H540" s="1">
        <v>1</v>
      </c>
      <c r="I540" t="s">
        <v>48</v>
      </c>
      <c r="J540" s="1">
        <v>33</v>
      </c>
      <c r="K540" s="1">
        <v>33</v>
      </c>
      <c r="L540" s="1">
        <v>4800</v>
      </c>
      <c r="M540" t="s">
        <v>41</v>
      </c>
      <c r="N540" s="1">
        <v>2314083</v>
      </c>
      <c r="O540" s="1">
        <v>2324875</v>
      </c>
      <c r="P540" s="1">
        <v>4161</v>
      </c>
      <c r="Q540" s="1">
        <v>1596610</v>
      </c>
      <c r="R540" s="1">
        <v>1596610</v>
      </c>
      <c r="S540" s="1">
        <v>3840</v>
      </c>
      <c r="T540" s="1">
        <v>0</v>
      </c>
      <c r="U540" s="1">
        <v>0</v>
      </c>
      <c r="V540" s="1">
        <v>0</v>
      </c>
      <c r="W540" s="1">
        <v>0</v>
      </c>
      <c r="X540" s="1">
        <v>728265</v>
      </c>
      <c r="Y540" s="1">
        <v>765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</v>
      </c>
      <c r="AG540" s="1">
        <v>1596610</v>
      </c>
      <c r="AH540" s="1">
        <v>3396</v>
      </c>
      <c r="AI540" s="11">
        <f t="shared" si="32"/>
        <v>1497600</v>
      </c>
      <c r="AJ540" s="11">
        <f t="shared" si="33"/>
        <v>1497600</v>
      </c>
      <c r="AK540" s="11">
        <f t="shared" si="34"/>
        <v>0</v>
      </c>
      <c r="AL540" s="11">
        <f t="shared" si="35"/>
        <v>728265</v>
      </c>
    </row>
    <row r="541" spans="1:38">
      <c r="A541" t="s">
        <v>410</v>
      </c>
      <c r="B541" t="s">
        <v>160</v>
      </c>
      <c r="C541" t="s">
        <v>161</v>
      </c>
      <c r="D541" t="s">
        <v>156</v>
      </c>
      <c r="E541" t="s">
        <v>162</v>
      </c>
      <c r="F541" t="s">
        <v>163</v>
      </c>
      <c r="G541" t="s">
        <v>164</v>
      </c>
      <c r="H541" s="1">
        <v>1</v>
      </c>
      <c r="I541" t="s">
        <v>48</v>
      </c>
      <c r="J541" s="1">
        <v>33</v>
      </c>
      <c r="K541" s="1">
        <v>33</v>
      </c>
      <c r="L541" s="1">
        <v>5990</v>
      </c>
      <c r="M541" t="s">
        <v>41</v>
      </c>
      <c r="N541" s="1">
        <v>2153206</v>
      </c>
      <c r="O541" s="1">
        <v>2156253</v>
      </c>
      <c r="P541" s="1">
        <v>4441.5</v>
      </c>
      <c r="Q541" s="1">
        <v>2007081</v>
      </c>
      <c r="R541" s="1">
        <v>2007081</v>
      </c>
      <c r="S541" s="1">
        <v>4792</v>
      </c>
      <c r="T541" s="1">
        <v>149172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>
        <v>0</v>
      </c>
      <c r="AE541" s="1">
        <v>0</v>
      </c>
      <c r="AF541" s="1">
        <v>0</v>
      </c>
      <c r="AG541" s="1">
        <v>2007081</v>
      </c>
      <c r="AH541" s="1">
        <v>4441.5</v>
      </c>
      <c r="AI541" s="11">
        <f t="shared" si="32"/>
        <v>1868880</v>
      </c>
      <c r="AJ541" s="11">
        <f t="shared" si="33"/>
        <v>1868880</v>
      </c>
      <c r="AK541" s="11">
        <f t="shared" si="34"/>
        <v>0</v>
      </c>
      <c r="AL541" s="11">
        <f t="shared" si="35"/>
        <v>0</v>
      </c>
    </row>
    <row r="542" spans="1:38">
      <c r="A542" t="s">
        <v>410</v>
      </c>
      <c r="B542" t="s">
        <v>165</v>
      </c>
      <c r="C542" t="s">
        <v>166</v>
      </c>
      <c r="D542" t="s">
        <v>156</v>
      </c>
      <c r="E542" t="s">
        <v>156</v>
      </c>
      <c r="F542" t="s">
        <v>156</v>
      </c>
      <c r="G542" t="s">
        <v>167</v>
      </c>
      <c r="H542" s="1">
        <v>1</v>
      </c>
      <c r="I542" t="s">
        <v>48</v>
      </c>
      <c r="J542" s="1">
        <v>11</v>
      </c>
      <c r="K542" s="1">
        <v>11</v>
      </c>
      <c r="L542" s="1">
        <v>1055</v>
      </c>
      <c r="M542" t="s">
        <v>41</v>
      </c>
      <c r="N542" s="1">
        <v>536341</v>
      </c>
      <c r="O542" s="1">
        <v>536349</v>
      </c>
      <c r="P542" s="1">
        <v>1026.5</v>
      </c>
      <c r="Q542" s="1">
        <v>348397</v>
      </c>
      <c r="R542" s="1">
        <v>348397</v>
      </c>
      <c r="S542" s="1">
        <v>983</v>
      </c>
      <c r="T542" s="1">
        <v>187952</v>
      </c>
      <c r="U542" s="1">
        <v>43.5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0</v>
      </c>
      <c r="AG542" s="1">
        <v>348397</v>
      </c>
      <c r="AH542" s="1">
        <v>983</v>
      </c>
      <c r="AI542" s="11">
        <f t="shared" si="32"/>
        <v>383370</v>
      </c>
      <c r="AJ542" s="11">
        <f t="shared" si="33"/>
        <v>383370</v>
      </c>
      <c r="AK542" s="11">
        <f t="shared" si="34"/>
        <v>0</v>
      </c>
      <c r="AL542" s="11">
        <f t="shared" si="35"/>
        <v>0</v>
      </c>
    </row>
    <row r="543" spans="1:38">
      <c r="A543" t="s">
        <v>410</v>
      </c>
      <c r="B543" t="s">
        <v>168</v>
      </c>
      <c r="C543" t="s">
        <v>169</v>
      </c>
      <c r="D543" t="s">
        <v>156</v>
      </c>
      <c r="E543" t="s">
        <v>162</v>
      </c>
      <c r="F543" t="s">
        <v>163</v>
      </c>
      <c r="G543" t="s">
        <v>164</v>
      </c>
      <c r="H543" s="1">
        <v>2</v>
      </c>
      <c r="I543" t="s">
        <v>40</v>
      </c>
      <c r="J543" s="1">
        <v>33</v>
      </c>
      <c r="K543" s="1">
        <v>33</v>
      </c>
      <c r="L543" s="1">
        <v>2300</v>
      </c>
      <c r="M543" t="s">
        <v>41</v>
      </c>
      <c r="N543" s="1">
        <v>912420</v>
      </c>
      <c r="O543" s="1">
        <v>915844</v>
      </c>
      <c r="P543" s="1">
        <v>1894.5</v>
      </c>
      <c r="Q543" s="1">
        <v>625943</v>
      </c>
      <c r="R543" s="1">
        <v>625943</v>
      </c>
      <c r="S543" s="1">
        <v>1840</v>
      </c>
      <c r="T543" s="1">
        <v>0</v>
      </c>
      <c r="U543" s="1">
        <v>0</v>
      </c>
      <c r="V543" s="1">
        <v>0</v>
      </c>
      <c r="W543" s="1">
        <v>0</v>
      </c>
      <c r="X543" s="1">
        <v>289901</v>
      </c>
      <c r="Y543" s="1">
        <v>395.24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0</v>
      </c>
      <c r="AG543" s="1">
        <v>625943</v>
      </c>
      <c r="AH543" s="1">
        <v>1499.26</v>
      </c>
      <c r="AI543" s="11">
        <f t="shared" si="32"/>
        <v>717600</v>
      </c>
      <c r="AJ543" s="11">
        <f t="shared" si="33"/>
        <v>717600</v>
      </c>
      <c r="AK543" s="11">
        <f t="shared" si="34"/>
        <v>0</v>
      </c>
      <c r="AL543" s="11">
        <f t="shared" si="35"/>
        <v>289901</v>
      </c>
    </row>
    <row r="544" spans="1:38">
      <c r="A544" t="s">
        <v>410</v>
      </c>
      <c r="B544" t="s">
        <v>170</v>
      </c>
      <c r="C544" t="s">
        <v>171</v>
      </c>
      <c r="D544" t="s">
        <v>156</v>
      </c>
      <c r="E544" t="s">
        <v>156</v>
      </c>
      <c r="F544" t="s">
        <v>156</v>
      </c>
      <c r="G544" t="s">
        <v>172</v>
      </c>
      <c r="H544" s="1">
        <v>1</v>
      </c>
      <c r="I544" t="s">
        <v>48</v>
      </c>
      <c r="J544" s="1">
        <v>33</v>
      </c>
      <c r="K544" s="1">
        <v>33</v>
      </c>
      <c r="L544" s="1">
        <v>4500</v>
      </c>
      <c r="M544" t="s">
        <v>41</v>
      </c>
      <c r="N544" s="1">
        <v>2631900</v>
      </c>
      <c r="O544" s="1">
        <v>2633016</v>
      </c>
      <c r="P544" s="1">
        <v>4206</v>
      </c>
      <c r="Q544" s="1">
        <v>2474596</v>
      </c>
      <c r="R544" s="1">
        <v>2474596</v>
      </c>
      <c r="S544" s="1">
        <v>4206</v>
      </c>
      <c r="T544" s="1">
        <v>158420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0</v>
      </c>
      <c r="AG544" s="1">
        <v>2474596</v>
      </c>
      <c r="AH544" s="1">
        <v>4206</v>
      </c>
      <c r="AI544" s="11">
        <f t="shared" si="32"/>
        <v>1640340</v>
      </c>
      <c r="AJ544" s="11">
        <f t="shared" si="33"/>
        <v>1640340</v>
      </c>
      <c r="AK544" s="11">
        <f t="shared" si="34"/>
        <v>0</v>
      </c>
      <c r="AL544" s="11">
        <f t="shared" si="35"/>
        <v>0</v>
      </c>
    </row>
    <row r="545" spans="1:38">
      <c r="A545" t="s">
        <v>410</v>
      </c>
      <c r="B545" t="s">
        <v>173</v>
      </c>
      <c r="C545" t="s">
        <v>174</v>
      </c>
      <c r="D545" t="s">
        <v>156</v>
      </c>
      <c r="E545" t="s">
        <v>157</v>
      </c>
      <c r="F545" t="s">
        <v>158</v>
      </c>
      <c r="G545" t="s">
        <v>158</v>
      </c>
      <c r="H545" s="1">
        <v>1</v>
      </c>
      <c r="I545" t="s">
        <v>48</v>
      </c>
      <c r="J545" s="1">
        <v>11</v>
      </c>
      <c r="K545" s="1">
        <v>11</v>
      </c>
      <c r="L545" s="1">
        <v>170</v>
      </c>
      <c r="M545" t="s">
        <v>41</v>
      </c>
      <c r="N545" s="1">
        <v>98780</v>
      </c>
      <c r="O545" s="1">
        <v>100130</v>
      </c>
      <c r="P545" s="1">
        <v>218</v>
      </c>
      <c r="Q545" s="1">
        <v>47443</v>
      </c>
      <c r="R545" s="1">
        <v>47443</v>
      </c>
      <c r="S545" s="1">
        <v>184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52687</v>
      </c>
      <c r="AC545" s="1">
        <v>89</v>
      </c>
      <c r="AD545" s="1">
        <v>0</v>
      </c>
      <c r="AE545" s="1">
        <v>0</v>
      </c>
      <c r="AF545" s="1">
        <v>0</v>
      </c>
      <c r="AG545" s="1">
        <v>47443</v>
      </c>
      <c r="AH545" s="1">
        <v>129</v>
      </c>
      <c r="AI545" s="11">
        <f t="shared" si="32"/>
        <v>71760</v>
      </c>
      <c r="AJ545" s="11">
        <f t="shared" si="33"/>
        <v>82680</v>
      </c>
      <c r="AK545" s="11">
        <f t="shared" si="34"/>
        <v>0</v>
      </c>
      <c r="AL545" s="11">
        <f t="shared" si="35"/>
        <v>52687</v>
      </c>
    </row>
    <row r="546" spans="1:38">
      <c r="A546" t="s">
        <v>410</v>
      </c>
      <c r="B546" t="s">
        <v>175</v>
      </c>
      <c r="C546" t="s">
        <v>176</v>
      </c>
      <c r="D546" t="s">
        <v>156</v>
      </c>
      <c r="E546" t="s">
        <v>157</v>
      </c>
      <c r="F546" t="s">
        <v>158</v>
      </c>
      <c r="G546" t="s">
        <v>158</v>
      </c>
      <c r="H546" s="1">
        <v>1</v>
      </c>
      <c r="I546" t="s">
        <v>48</v>
      </c>
      <c r="J546" s="1">
        <v>132</v>
      </c>
      <c r="K546" s="1">
        <v>132</v>
      </c>
      <c r="L546" s="1">
        <v>20000</v>
      </c>
      <c r="M546" t="s">
        <v>41</v>
      </c>
      <c r="N546" s="1">
        <v>8832200</v>
      </c>
      <c r="O546" s="1">
        <v>8834800</v>
      </c>
      <c r="P546" s="1">
        <v>17240</v>
      </c>
      <c r="Q546" s="1">
        <v>7646740</v>
      </c>
      <c r="R546" s="1">
        <v>7646740</v>
      </c>
      <c r="S546" s="1">
        <v>17240</v>
      </c>
      <c r="T546" s="1">
        <v>1188060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>
        <v>0</v>
      </c>
      <c r="AE546" s="1">
        <v>0</v>
      </c>
      <c r="AF546" s="1">
        <v>0</v>
      </c>
      <c r="AG546" s="1">
        <v>7646740</v>
      </c>
      <c r="AH546" s="1">
        <v>17240</v>
      </c>
      <c r="AI546" s="11">
        <f t="shared" si="32"/>
        <v>6723600</v>
      </c>
      <c r="AJ546" s="11">
        <f t="shared" si="33"/>
        <v>6723600</v>
      </c>
      <c r="AK546" s="11">
        <f t="shared" si="34"/>
        <v>0</v>
      </c>
      <c r="AL546" s="11">
        <f t="shared" si="35"/>
        <v>0</v>
      </c>
    </row>
    <row r="547" spans="1:38">
      <c r="A547" t="s">
        <v>410</v>
      </c>
      <c r="B547" t="s">
        <v>177</v>
      </c>
      <c r="C547" t="s">
        <v>178</v>
      </c>
      <c r="D547" t="s">
        <v>156</v>
      </c>
      <c r="E547" t="s">
        <v>156</v>
      </c>
      <c r="F547" t="s">
        <v>179</v>
      </c>
      <c r="G547" t="s">
        <v>180</v>
      </c>
      <c r="H547" s="1">
        <v>1</v>
      </c>
      <c r="I547" t="s">
        <v>48</v>
      </c>
      <c r="J547" s="1">
        <v>33</v>
      </c>
      <c r="K547" s="1">
        <v>33</v>
      </c>
      <c r="L547" s="1">
        <v>6800</v>
      </c>
      <c r="M547" t="s">
        <v>41</v>
      </c>
      <c r="N547" s="1">
        <v>4316189</v>
      </c>
      <c r="O547" s="1">
        <v>4317731</v>
      </c>
      <c r="P547" s="1">
        <v>6456</v>
      </c>
      <c r="Q547" s="1">
        <v>4081440</v>
      </c>
      <c r="R547" s="1">
        <v>4081440</v>
      </c>
      <c r="S547" s="1">
        <v>6456</v>
      </c>
      <c r="T547" s="1">
        <v>236291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</v>
      </c>
      <c r="AG547" s="1">
        <v>4081440</v>
      </c>
      <c r="AH547" s="1">
        <v>6456</v>
      </c>
      <c r="AI547" s="11">
        <f t="shared" si="32"/>
        <v>2517840</v>
      </c>
      <c r="AJ547" s="11">
        <f t="shared" si="33"/>
        <v>2517840</v>
      </c>
      <c r="AK547" s="11">
        <f t="shared" si="34"/>
        <v>0</v>
      </c>
      <c r="AL547" s="11">
        <f t="shared" si="35"/>
        <v>0</v>
      </c>
    </row>
    <row r="548" spans="1:38">
      <c r="A548" t="s">
        <v>410</v>
      </c>
      <c r="B548" t="s">
        <v>182</v>
      </c>
      <c r="C548" t="s">
        <v>183</v>
      </c>
      <c r="D548" t="s">
        <v>156</v>
      </c>
      <c r="E548" t="s">
        <v>157</v>
      </c>
      <c r="F548" t="s">
        <v>158</v>
      </c>
      <c r="G548" t="s">
        <v>158</v>
      </c>
      <c r="H548" s="1">
        <v>1</v>
      </c>
      <c r="I548" t="s">
        <v>48</v>
      </c>
      <c r="J548" s="1">
        <v>33</v>
      </c>
      <c r="K548" s="1">
        <v>33</v>
      </c>
      <c r="L548" s="1">
        <v>2550</v>
      </c>
      <c r="M548" t="s">
        <v>41</v>
      </c>
      <c r="N548" s="1">
        <v>1078965</v>
      </c>
      <c r="O548" s="1">
        <v>1098575</v>
      </c>
      <c r="P548" s="1">
        <v>1896</v>
      </c>
      <c r="Q548" s="1">
        <v>307374</v>
      </c>
      <c r="R548" s="1">
        <v>307374</v>
      </c>
      <c r="S548" s="1">
        <v>2040</v>
      </c>
      <c r="T548" s="1">
        <v>791201</v>
      </c>
      <c r="U548" s="1">
        <v>15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307374</v>
      </c>
      <c r="AH548" s="1">
        <v>1881</v>
      </c>
      <c r="AI548" s="11">
        <f t="shared" si="32"/>
        <v>795600</v>
      </c>
      <c r="AJ548" s="11">
        <f t="shared" si="33"/>
        <v>795600</v>
      </c>
      <c r="AK548" s="11">
        <f t="shared" si="34"/>
        <v>0</v>
      </c>
      <c r="AL548" s="11">
        <f t="shared" si="35"/>
        <v>0</v>
      </c>
    </row>
    <row r="549" spans="1:38">
      <c r="A549" t="s">
        <v>410</v>
      </c>
      <c r="B549" t="s">
        <v>184</v>
      </c>
      <c r="C549" t="s">
        <v>185</v>
      </c>
      <c r="D549" t="s">
        <v>156</v>
      </c>
      <c r="E549" t="s">
        <v>162</v>
      </c>
      <c r="F549" t="s">
        <v>163</v>
      </c>
      <c r="G549" t="s">
        <v>164</v>
      </c>
      <c r="H549" s="1">
        <v>1</v>
      </c>
      <c r="I549" t="s">
        <v>48</v>
      </c>
      <c r="J549" s="1">
        <v>33</v>
      </c>
      <c r="K549" s="1">
        <v>33</v>
      </c>
      <c r="L549" s="1">
        <v>7000</v>
      </c>
      <c r="M549" t="s">
        <v>41</v>
      </c>
      <c r="N549" s="1">
        <v>3261897</v>
      </c>
      <c r="O549" s="1">
        <v>3272688</v>
      </c>
      <c r="P549" s="1">
        <v>5751</v>
      </c>
      <c r="Q549" s="1">
        <v>1110029</v>
      </c>
      <c r="R549" s="1">
        <v>1110029</v>
      </c>
      <c r="S549" s="1">
        <v>5600</v>
      </c>
      <c r="T549" s="1">
        <v>1508630</v>
      </c>
      <c r="U549" s="1">
        <v>0</v>
      </c>
      <c r="V549" s="1">
        <v>0</v>
      </c>
      <c r="W549" s="1">
        <v>0</v>
      </c>
      <c r="X549" s="1">
        <v>654029</v>
      </c>
      <c r="Y549" s="1">
        <v>899.43</v>
      </c>
      <c r="Z549" s="1">
        <v>0</v>
      </c>
      <c r="AA549" s="1">
        <v>0</v>
      </c>
      <c r="AB549" s="1">
        <v>0</v>
      </c>
      <c r="AC549" s="1">
        <v>0</v>
      </c>
      <c r="AD549" s="1">
        <v>0</v>
      </c>
      <c r="AE549" s="1">
        <v>0</v>
      </c>
      <c r="AF549" s="1">
        <v>0</v>
      </c>
      <c r="AG549" s="1">
        <v>1110029</v>
      </c>
      <c r="AH549" s="1">
        <v>4851.57</v>
      </c>
      <c r="AI549" s="11">
        <f t="shared" si="32"/>
        <v>2184000</v>
      </c>
      <c r="AJ549" s="11">
        <f t="shared" si="33"/>
        <v>2184000</v>
      </c>
      <c r="AK549" s="11">
        <f t="shared" si="34"/>
        <v>0</v>
      </c>
      <c r="AL549" s="11">
        <f t="shared" si="35"/>
        <v>654029</v>
      </c>
    </row>
    <row r="550" spans="1:38">
      <c r="A550" t="s">
        <v>410</v>
      </c>
      <c r="B550" t="s">
        <v>186</v>
      </c>
      <c r="C550" t="s">
        <v>187</v>
      </c>
      <c r="D550" t="s">
        <v>156</v>
      </c>
      <c r="E550" t="s">
        <v>162</v>
      </c>
      <c r="F550" t="s">
        <v>163</v>
      </c>
      <c r="G550" t="s">
        <v>164</v>
      </c>
      <c r="H550" s="1">
        <v>1</v>
      </c>
      <c r="I550" t="s">
        <v>48</v>
      </c>
      <c r="J550" s="1">
        <v>33</v>
      </c>
      <c r="K550" s="1">
        <v>33</v>
      </c>
      <c r="L550" s="1">
        <v>5250</v>
      </c>
      <c r="M550" t="s">
        <v>41</v>
      </c>
      <c r="N550" s="1">
        <v>2849920</v>
      </c>
      <c r="O550" s="1">
        <v>2873200</v>
      </c>
      <c r="P550" s="1">
        <v>4621.28</v>
      </c>
      <c r="Q550" s="1">
        <v>1540925</v>
      </c>
      <c r="R550" s="1">
        <v>1540925</v>
      </c>
      <c r="S550" s="1">
        <v>4200</v>
      </c>
      <c r="T550" s="1">
        <v>0</v>
      </c>
      <c r="U550" s="1">
        <v>0</v>
      </c>
      <c r="V550" s="1">
        <v>0</v>
      </c>
      <c r="W550" s="1">
        <v>0</v>
      </c>
      <c r="X550" s="1">
        <v>1332275</v>
      </c>
      <c r="Y550" s="1">
        <v>1274.9000000000001</v>
      </c>
      <c r="Z550" s="1">
        <v>0</v>
      </c>
      <c r="AA550" s="1">
        <v>0</v>
      </c>
      <c r="AB550" s="1">
        <v>0</v>
      </c>
      <c r="AC550" s="1">
        <v>0</v>
      </c>
      <c r="AD550" s="1">
        <v>0</v>
      </c>
      <c r="AE550" s="1">
        <v>0</v>
      </c>
      <c r="AF550" s="1">
        <v>0</v>
      </c>
      <c r="AG550" s="1">
        <v>1540925</v>
      </c>
      <c r="AH550" s="1">
        <v>3346.38</v>
      </c>
      <c r="AI550" s="11">
        <f t="shared" si="32"/>
        <v>1638000</v>
      </c>
      <c r="AJ550" s="11">
        <f t="shared" si="33"/>
        <v>1638000</v>
      </c>
      <c r="AK550" s="11">
        <f t="shared" si="34"/>
        <v>0</v>
      </c>
      <c r="AL550" s="11">
        <f t="shared" si="35"/>
        <v>1332275</v>
      </c>
    </row>
    <row r="551" spans="1:38">
      <c r="A551" t="s">
        <v>410</v>
      </c>
      <c r="B551" t="s">
        <v>188</v>
      </c>
      <c r="C551" t="s">
        <v>189</v>
      </c>
      <c r="D551" t="s">
        <v>156</v>
      </c>
      <c r="E551" t="s">
        <v>162</v>
      </c>
      <c r="F551" t="s">
        <v>163</v>
      </c>
      <c r="G551" t="s">
        <v>164</v>
      </c>
      <c r="H551" s="1">
        <v>1</v>
      </c>
      <c r="I551" t="s">
        <v>48</v>
      </c>
      <c r="J551" s="1">
        <v>33</v>
      </c>
      <c r="K551" s="1">
        <v>33</v>
      </c>
      <c r="L551" s="1">
        <v>4990</v>
      </c>
      <c r="M551" t="s">
        <v>41</v>
      </c>
      <c r="N551" s="1">
        <v>2619424</v>
      </c>
      <c r="O551" s="1">
        <v>2634028</v>
      </c>
      <c r="P551" s="1">
        <v>4071</v>
      </c>
      <c r="Q551" s="1">
        <v>880296</v>
      </c>
      <c r="R551" s="1">
        <v>880296</v>
      </c>
      <c r="S551" s="1">
        <v>4065</v>
      </c>
      <c r="T551" s="1">
        <v>1753732</v>
      </c>
      <c r="U551" s="1">
        <v>6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0</v>
      </c>
      <c r="AG551" s="1">
        <v>880296</v>
      </c>
      <c r="AH551" s="1">
        <v>4065</v>
      </c>
      <c r="AI551" s="11">
        <f t="shared" si="32"/>
        <v>1585350</v>
      </c>
      <c r="AJ551" s="11">
        <f t="shared" si="33"/>
        <v>1585350</v>
      </c>
      <c r="AK551" s="11">
        <f t="shared" si="34"/>
        <v>0</v>
      </c>
      <c r="AL551" s="11">
        <f t="shared" si="35"/>
        <v>0</v>
      </c>
    </row>
    <row r="552" spans="1:38">
      <c r="A552" t="s">
        <v>410</v>
      </c>
      <c r="B552" t="s">
        <v>190</v>
      </c>
      <c r="C552" t="s">
        <v>191</v>
      </c>
      <c r="D552" t="s">
        <v>156</v>
      </c>
      <c r="E552" t="s">
        <v>162</v>
      </c>
      <c r="F552" t="s">
        <v>163</v>
      </c>
      <c r="G552" t="s">
        <v>164</v>
      </c>
      <c r="H552" s="1">
        <v>1</v>
      </c>
      <c r="I552" t="s">
        <v>48</v>
      </c>
      <c r="J552" s="1">
        <v>33</v>
      </c>
      <c r="K552" s="1">
        <v>33</v>
      </c>
      <c r="L552" s="1">
        <v>7000</v>
      </c>
      <c r="M552" t="s">
        <v>41</v>
      </c>
      <c r="N552" s="1">
        <v>2984675</v>
      </c>
      <c r="O552" s="1">
        <v>3010366</v>
      </c>
      <c r="P552" s="1">
        <v>5188.5</v>
      </c>
      <c r="Q552" s="1">
        <v>2829482</v>
      </c>
      <c r="R552" s="1">
        <v>2829482</v>
      </c>
      <c r="S552" s="1">
        <v>5600</v>
      </c>
      <c r="T552" s="1">
        <v>180884</v>
      </c>
      <c r="U552" s="1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>
        <v>0</v>
      </c>
      <c r="AE552" s="1">
        <v>0</v>
      </c>
      <c r="AF552" s="1">
        <v>0</v>
      </c>
      <c r="AG552" s="1">
        <v>2829482</v>
      </c>
      <c r="AH552" s="1">
        <v>5188.5</v>
      </c>
      <c r="AI552" s="11">
        <f t="shared" si="32"/>
        <v>2184000</v>
      </c>
      <c r="AJ552" s="11">
        <f t="shared" si="33"/>
        <v>2184000</v>
      </c>
      <c r="AK552" s="11">
        <f t="shared" si="34"/>
        <v>0</v>
      </c>
      <c r="AL552" s="11">
        <f t="shared" si="35"/>
        <v>0</v>
      </c>
    </row>
    <row r="553" spans="1:38">
      <c r="A553" t="s">
        <v>410</v>
      </c>
      <c r="B553" t="s">
        <v>194</v>
      </c>
      <c r="C553" t="s">
        <v>195</v>
      </c>
      <c r="D553" t="s">
        <v>196</v>
      </c>
      <c r="E553" t="s">
        <v>196</v>
      </c>
      <c r="F553" t="s">
        <v>196</v>
      </c>
      <c r="G553" t="s">
        <v>197</v>
      </c>
      <c r="H553" s="1">
        <v>1</v>
      </c>
      <c r="I553" t="s">
        <v>48</v>
      </c>
      <c r="J553" s="1">
        <v>33</v>
      </c>
      <c r="K553" s="1">
        <v>33</v>
      </c>
      <c r="L553" s="1">
        <v>9990</v>
      </c>
      <c r="M553" t="s">
        <v>41</v>
      </c>
      <c r="N553" s="1">
        <v>7153791</v>
      </c>
      <c r="O553" s="1">
        <v>7182018</v>
      </c>
      <c r="P553" s="1">
        <v>11400</v>
      </c>
      <c r="Q553" s="1">
        <v>4303454</v>
      </c>
      <c r="R553" s="1">
        <v>4303454</v>
      </c>
      <c r="S553" s="1">
        <v>11370</v>
      </c>
      <c r="T553" s="1">
        <v>2878564</v>
      </c>
      <c r="U553" s="1">
        <v>30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0</v>
      </c>
      <c r="AG553" s="1">
        <v>4303454</v>
      </c>
      <c r="AH553" s="1">
        <v>11370</v>
      </c>
      <c r="AI553" s="11">
        <f t="shared" si="32"/>
        <v>4434300</v>
      </c>
      <c r="AJ553" s="11">
        <f t="shared" si="33"/>
        <v>5510700</v>
      </c>
      <c r="AK553" s="11">
        <f t="shared" si="34"/>
        <v>0</v>
      </c>
      <c r="AL553" s="11">
        <f t="shared" si="35"/>
        <v>0</v>
      </c>
    </row>
    <row r="554" spans="1:38">
      <c r="A554" t="s">
        <v>410</v>
      </c>
      <c r="B554" t="s">
        <v>198</v>
      </c>
      <c r="C554" t="s">
        <v>199</v>
      </c>
      <c r="D554" t="s">
        <v>196</v>
      </c>
      <c r="E554" t="s">
        <v>200</v>
      </c>
      <c r="F554" t="s">
        <v>201</v>
      </c>
      <c r="G554" t="s">
        <v>202</v>
      </c>
      <c r="H554" s="1">
        <v>1</v>
      </c>
      <c r="I554" t="s">
        <v>48</v>
      </c>
      <c r="J554" s="1">
        <v>132</v>
      </c>
      <c r="K554" s="1">
        <v>132</v>
      </c>
      <c r="L554" s="1">
        <v>23000</v>
      </c>
      <c r="M554" t="s">
        <v>41</v>
      </c>
      <c r="N554" s="1">
        <v>12723921</v>
      </c>
      <c r="O554" s="1">
        <v>12737093</v>
      </c>
      <c r="P554" s="1">
        <v>21006</v>
      </c>
      <c r="Q554" s="1">
        <v>8883953</v>
      </c>
      <c r="R554" s="1">
        <v>8883953</v>
      </c>
      <c r="S554" s="1">
        <v>21006</v>
      </c>
      <c r="T554" s="1">
        <v>3853140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0</v>
      </c>
      <c r="AG554" s="1">
        <v>8883953</v>
      </c>
      <c r="AH554" s="1">
        <v>21006</v>
      </c>
      <c r="AI554" s="11">
        <f t="shared" si="32"/>
        <v>8192340</v>
      </c>
      <c r="AJ554" s="11">
        <f t="shared" si="33"/>
        <v>8192340</v>
      </c>
      <c r="AK554" s="11">
        <f t="shared" si="34"/>
        <v>0</v>
      </c>
      <c r="AL554" s="11">
        <f t="shared" si="35"/>
        <v>0</v>
      </c>
    </row>
    <row r="555" spans="1:38">
      <c r="A555" t="s">
        <v>410</v>
      </c>
      <c r="B555" t="s">
        <v>203</v>
      </c>
      <c r="C555" t="s">
        <v>195</v>
      </c>
      <c r="D555" t="s">
        <v>196</v>
      </c>
      <c r="E555" t="s">
        <v>196</v>
      </c>
      <c r="F555" t="s">
        <v>196</v>
      </c>
      <c r="G555" t="s">
        <v>197</v>
      </c>
      <c r="H555" s="1">
        <v>1</v>
      </c>
      <c r="I555" t="s">
        <v>48</v>
      </c>
      <c r="J555" s="1">
        <v>33</v>
      </c>
      <c r="K555" s="1">
        <v>33</v>
      </c>
      <c r="L555" s="1">
        <v>9990</v>
      </c>
      <c r="M555" t="s">
        <v>41</v>
      </c>
      <c r="N555" s="1">
        <v>5769164</v>
      </c>
      <c r="O555" s="1">
        <v>5785853</v>
      </c>
      <c r="P555" s="1">
        <v>9816</v>
      </c>
      <c r="Q555" s="1">
        <v>3747171</v>
      </c>
      <c r="R555" s="1">
        <v>3747171</v>
      </c>
      <c r="S555" s="1">
        <v>9810</v>
      </c>
      <c r="T555" s="1">
        <v>2038682</v>
      </c>
      <c r="U555" s="1">
        <v>6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>
        <v>0</v>
      </c>
      <c r="AE555" s="1">
        <v>0</v>
      </c>
      <c r="AF555" s="1">
        <v>0</v>
      </c>
      <c r="AG555" s="1">
        <v>3747171</v>
      </c>
      <c r="AH555" s="1">
        <v>9810</v>
      </c>
      <c r="AI555" s="11">
        <f t="shared" si="32"/>
        <v>3825900</v>
      </c>
      <c r="AJ555" s="11">
        <f t="shared" si="33"/>
        <v>3825900</v>
      </c>
      <c r="AK555" s="11">
        <f t="shared" si="34"/>
        <v>0</v>
      </c>
      <c r="AL555" s="11">
        <f t="shared" si="35"/>
        <v>0</v>
      </c>
    </row>
    <row r="556" spans="1:38">
      <c r="A556" t="s">
        <v>410</v>
      </c>
      <c r="B556" t="s">
        <v>204</v>
      </c>
      <c r="C556" t="s">
        <v>205</v>
      </c>
      <c r="D556" t="s">
        <v>196</v>
      </c>
      <c r="E556" t="s">
        <v>200</v>
      </c>
      <c r="F556" t="s">
        <v>200</v>
      </c>
      <c r="G556" t="s">
        <v>206</v>
      </c>
      <c r="H556" s="1">
        <v>1</v>
      </c>
      <c r="I556" t="s">
        <v>48</v>
      </c>
      <c r="J556" s="1">
        <v>33</v>
      </c>
      <c r="K556" s="1">
        <v>33</v>
      </c>
      <c r="L556" s="1">
        <v>9999</v>
      </c>
      <c r="M556" t="s">
        <v>41</v>
      </c>
      <c r="N556" s="1">
        <v>5105160</v>
      </c>
      <c r="O556" s="1">
        <v>5110960</v>
      </c>
      <c r="P556" s="1">
        <v>10536</v>
      </c>
      <c r="Q556" s="1">
        <v>3328515</v>
      </c>
      <c r="R556" s="1">
        <v>3328515</v>
      </c>
      <c r="S556" s="1">
        <v>10206</v>
      </c>
      <c r="T556" s="1">
        <v>1274787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233861</v>
      </c>
      <c r="AA556" s="1">
        <v>330</v>
      </c>
      <c r="AB556" s="1">
        <v>273797</v>
      </c>
      <c r="AC556" s="1">
        <v>0</v>
      </c>
      <c r="AD556" s="1">
        <v>0</v>
      </c>
      <c r="AE556" s="1">
        <v>0</v>
      </c>
      <c r="AF556" s="1">
        <v>0</v>
      </c>
      <c r="AG556" s="1">
        <v>3328515</v>
      </c>
      <c r="AH556" s="1">
        <v>10206</v>
      </c>
      <c r="AI556" s="11">
        <f t="shared" si="32"/>
        <v>3980340</v>
      </c>
      <c r="AJ556" s="11">
        <f t="shared" si="33"/>
        <v>4141800</v>
      </c>
      <c r="AK556" s="11">
        <f t="shared" si="34"/>
        <v>0</v>
      </c>
      <c r="AL556" s="11">
        <f t="shared" si="35"/>
        <v>507658</v>
      </c>
    </row>
    <row r="557" spans="1:38">
      <c r="A557" t="s">
        <v>410</v>
      </c>
      <c r="B557" t="s">
        <v>207</v>
      </c>
      <c r="C557" t="s">
        <v>208</v>
      </c>
      <c r="D557" t="s">
        <v>196</v>
      </c>
      <c r="E557" t="s">
        <v>200</v>
      </c>
      <c r="F557" t="s">
        <v>200</v>
      </c>
      <c r="G557" t="s">
        <v>206</v>
      </c>
      <c r="H557" s="1">
        <v>1</v>
      </c>
      <c r="I557" t="s">
        <v>48</v>
      </c>
      <c r="J557" s="1">
        <v>132</v>
      </c>
      <c r="K557" s="1">
        <v>132</v>
      </c>
      <c r="L557" s="1">
        <v>30000</v>
      </c>
      <c r="M557" t="s">
        <v>181</v>
      </c>
      <c r="N557" s="1">
        <v>15101620</v>
      </c>
      <c r="O557" s="1">
        <v>15143520</v>
      </c>
      <c r="P557" s="1">
        <v>25794</v>
      </c>
      <c r="Q557" s="1">
        <v>10539568</v>
      </c>
      <c r="R557" s="1">
        <v>10539568</v>
      </c>
      <c r="S557" s="1">
        <v>24000</v>
      </c>
      <c r="T557" s="1">
        <v>0</v>
      </c>
      <c r="U557" s="1">
        <v>0</v>
      </c>
      <c r="V557" s="1">
        <v>3739819</v>
      </c>
      <c r="W557" s="1">
        <v>3368</v>
      </c>
      <c r="X557" s="1">
        <v>0</v>
      </c>
      <c r="Y557" s="1">
        <v>0</v>
      </c>
      <c r="Z557" s="1">
        <v>221427</v>
      </c>
      <c r="AA557" s="1">
        <v>152</v>
      </c>
      <c r="AB557" s="1">
        <v>642706</v>
      </c>
      <c r="AC557" s="1">
        <v>0</v>
      </c>
      <c r="AD557" s="1">
        <v>0</v>
      </c>
      <c r="AE557" s="1">
        <v>0</v>
      </c>
      <c r="AF557" s="1">
        <v>0</v>
      </c>
      <c r="AG557" s="1">
        <v>10539568</v>
      </c>
      <c r="AH557" s="1">
        <v>22274</v>
      </c>
      <c r="AI557" s="11">
        <f t="shared" si="32"/>
        <v>9360000</v>
      </c>
      <c r="AJ557" s="11">
        <f t="shared" si="33"/>
        <v>9360000</v>
      </c>
      <c r="AK557" s="11">
        <f t="shared" si="34"/>
        <v>3739819</v>
      </c>
      <c r="AL557" s="11">
        <f t="shared" si="35"/>
        <v>864133</v>
      </c>
    </row>
    <row r="558" spans="1:38">
      <c r="A558" t="s">
        <v>410</v>
      </c>
      <c r="B558" t="s">
        <v>209</v>
      </c>
      <c r="C558" t="s">
        <v>210</v>
      </c>
      <c r="D558" t="s">
        <v>211</v>
      </c>
      <c r="E558" t="s">
        <v>212</v>
      </c>
      <c r="F558" t="s">
        <v>213</v>
      </c>
      <c r="G558" t="s">
        <v>214</v>
      </c>
      <c r="H558" s="1">
        <v>1</v>
      </c>
      <c r="I558" t="s">
        <v>48</v>
      </c>
      <c r="J558" s="1">
        <v>33</v>
      </c>
      <c r="K558" s="1">
        <v>33</v>
      </c>
      <c r="L558" s="1">
        <v>5300</v>
      </c>
      <c r="M558" t="s">
        <v>41</v>
      </c>
      <c r="N558" s="1">
        <v>2649258</v>
      </c>
      <c r="O558" s="1">
        <v>2650889</v>
      </c>
      <c r="P558" s="1">
        <v>4342</v>
      </c>
      <c r="Q558" s="1">
        <v>780016</v>
      </c>
      <c r="R558" s="1">
        <v>780016</v>
      </c>
      <c r="S558" s="1">
        <v>4240</v>
      </c>
      <c r="T558" s="1">
        <v>910972</v>
      </c>
      <c r="U558" s="1">
        <v>0</v>
      </c>
      <c r="V558" s="1">
        <v>0</v>
      </c>
      <c r="W558" s="1">
        <v>0</v>
      </c>
      <c r="X558" s="1">
        <v>959901</v>
      </c>
      <c r="Y558" s="1">
        <v>1043.33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</v>
      </c>
      <c r="AG558" s="1">
        <v>780016</v>
      </c>
      <c r="AH558" s="1">
        <v>3298.67</v>
      </c>
      <c r="AI558" s="11">
        <f t="shared" si="32"/>
        <v>1653600</v>
      </c>
      <c r="AJ558" s="11">
        <f t="shared" si="33"/>
        <v>1653600</v>
      </c>
      <c r="AK558" s="11">
        <f t="shared" si="34"/>
        <v>0</v>
      </c>
      <c r="AL558" s="11">
        <f t="shared" si="35"/>
        <v>959901</v>
      </c>
    </row>
    <row r="559" spans="1:38">
      <c r="A559" t="s">
        <v>410</v>
      </c>
      <c r="B559" t="s">
        <v>215</v>
      </c>
      <c r="C559" t="s">
        <v>216</v>
      </c>
      <c r="D559" t="s">
        <v>211</v>
      </c>
      <c r="E559" t="s">
        <v>217</v>
      </c>
      <c r="F559" t="s">
        <v>217</v>
      </c>
      <c r="G559" t="s">
        <v>218</v>
      </c>
      <c r="H559" s="1">
        <v>1</v>
      </c>
      <c r="I559" t="s">
        <v>219</v>
      </c>
      <c r="J559" s="1">
        <v>132</v>
      </c>
      <c r="K559" s="1">
        <v>132</v>
      </c>
      <c r="L559" s="1">
        <v>33500</v>
      </c>
      <c r="M559" t="s">
        <v>41</v>
      </c>
      <c r="N559" s="1">
        <v>20415000</v>
      </c>
      <c r="O559" s="1">
        <v>20703000</v>
      </c>
      <c r="P559" s="1">
        <v>33366</v>
      </c>
      <c r="Q559" s="1">
        <v>19951818</v>
      </c>
      <c r="R559" s="1">
        <v>19951818</v>
      </c>
      <c r="S559" s="1">
        <v>32542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425806</v>
      </c>
      <c r="AA559" s="1">
        <v>467</v>
      </c>
      <c r="AB559" s="1">
        <v>325376</v>
      </c>
      <c r="AC559" s="1">
        <v>357</v>
      </c>
      <c r="AD559" s="1">
        <v>0</v>
      </c>
      <c r="AE559" s="1">
        <v>0</v>
      </c>
      <c r="AF559" s="1">
        <v>0</v>
      </c>
      <c r="AG559" s="1">
        <v>19951818</v>
      </c>
      <c r="AH559" s="1">
        <v>32542</v>
      </c>
      <c r="AI559" s="11">
        <f t="shared" si="32"/>
        <v>12691380</v>
      </c>
      <c r="AJ559" s="11">
        <f t="shared" si="33"/>
        <v>12691380</v>
      </c>
      <c r="AK559" s="11">
        <f t="shared" si="34"/>
        <v>0</v>
      </c>
      <c r="AL559" s="11">
        <f t="shared" si="35"/>
        <v>751182</v>
      </c>
    </row>
    <row r="560" spans="1:38">
      <c r="A560" t="s">
        <v>410</v>
      </c>
      <c r="B560" t="s">
        <v>220</v>
      </c>
      <c r="C560" t="s">
        <v>221</v>
      </c>
      <c r="D560" t="s">
        <v>211</v>
      </c>
      <c r="E560" t="s">
        <v>217</v>
      </c>
      <c r="F560" t="s">
        <v>222</v>
      </c>
      <c r="G560" t="s">
        <v>223</v>
      </c>
      <c r="H560" s="1">
        <v>1</v>
      </c>
      <c r="I560" t="s">
        <v>219</v>
      </c>
      <c r="J560" s="1">
        <v>132</v>
      </c>
      <c r="K560" s="1">
        <v>132</v>
      </c>
      <c r="L560" s="1">
        <v>33500</v>
      </c>
      <c r="M560" t="s">
        <v>41</v>
      </c>
      <c r="N560" s="1">
        <v>20898000</v>
      </c>
      <c r="O560" s="1">
        <v>21048000</v>
      </c>
      <c r="P560" s="1">
        <v>33417</v>
      </c>
      <c r="Q560" s="1">
        <v>20350604</v>
      </c>
      <c r="R560" s="1">
        <v>20350604</v>
      </c>
      <c r="S560" s="1">
        <v>32914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372020</v>
      </c>
      <c r="AA560" s="1">
        <v>408</v>
      </c>
      <c r="AB560" s="1">
        <v>325376</v>
      </c>
      <c r="AC560" s="1">
        <v>95</v>
      </c>
      <c r="AD560" s="1">
        <v>0</v>
      </c>
      <c r="AE560" s="1">
        <v>0</v>
      </c>
      <c r="AF560" s="1">
        <v>0</v>
      </c>
      <c r="AG560" s="1">
        <v>20350604</v>
      </c>
      <c r="AH560" s="1">
        <v>32914</v>
      </c>
      <c r="AI560" s="11">
        <f t="shared" si="32"/>
        <v>12836460</v>
      </c>
      <c r="AJ560" s="11">
        <f t="shared" si="33"/>
        <v>12836460</v>
      </c>
      <c r="AK560" s="11">
        <f t="shared" si="34"/>
        <v>0</v>
      </c>
      <c r="AL560" s="11">
        <f t="shared" si="35"/>
        <v>697396</v>
      </c>
    </row>
    <row r="561" spans="1:38">
      <c r="A561" t="s">
        <v>410</v>
      </c>
      <c r="B561" t="s">
        <v>224</v>
      </c>
      <c r="C561" t="s">
        <v>225</v>
      </c>
      <c r="D561" t="s">
        <v>211</v>
      </c>
      <c r="E561" t="s">
        <v>217</v>
      </c>
      <c r="F561" t="s">
        <v>222</v>
      </c>
      <c r="G561" t="s">
        <v>223</v>
      </c>
      <c r="H561" s="1">
        <v>1</v>
      </c>
      <c r="I561" t="s">
        <v>219</v>
      </c>
      <c r="J561" s="1">
        <v>132</v>
      </c>
      <c r="K561" s="1">
        <v>132</v>
      </c>
      <c r="L561" s="1">
        <v>30700</v>
      </c>
      <c r="M561" t="s">
        <v>41</v>
      </c>
      <c r="N561" s="1">
        <v>19179000</v>
      </c>
      <c r="O561" s="1">
        <v>19320000</v>
      </c>
      <c r="P561" s="1">
        <v>30483</v>
      </c>
      <c r="Q561" s="1">
        <v>18849372</v>
      </c>
      <c r="R561" s="1">
        <v>18849372</v>
      </c>
      <c r="S561" s="1">
        <v>29807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470628</v>
      </c>
      <c r="AA561" s="1">
        <v>676</v>
      </c>
      <c r="AB561" s="1">
        <v>0</v>
      </c>
      <c r="AC561" s="1">
        <v>0</v>
      </c>
      <c r="AD561" s="1">
        <v>0</v>
      </c>
      <c r="AE561" s="1">
        <v>0</v>
      </c>
      <c r="AF561" s="1">
        <v>0</v>
      </c>
      <c r="AG561" s="1">
        <v>18849372</v>
      </c>
      <c r="AH561" s="1">
        <v>29807</v>
      </c>
      <c r="AI561" s="11">
        <f t="shared" si="32"/>
        <v>11624730</v>
      </c>
      <c r="AJ561" s="11">
        <f t="shared" si="33"/>
        <v>11624730</v>
      </c>
      <c r="AK561" s="11">
        <f t="shared" si="34"/>
        <v>0</v>
      </c>
      <c r="AL561" s="11">
        <f t="shared" si="35"/>
        <v>470628</v>
      </c>
    </row>
    <row r="562" spans="1:38">
      <c r="A562" t="s">
        <v>410</v>
      </c>
      <c r="B562" t="s">
        <v>226</v>
      </c>
      <c r="C562" t="s">
        <v>227</v>
      </c>
      <c r="D562" t="s">
        <v>211</v>
      </c>
      <c r="E562" t="s">
        <v>212</v>
      </c>
      <c r="F562" t="s">
        <v>213</v>
      </c>
      <c r="G562" t="s">
        <v>214</v>
      </c>
      <c r="H562" s="1">
        <v>1</v>
      </c>
      <c r="I562" t="s">
        <v>48</v>
      </c>
      <c r="J562" s="1">
        <v>33</v>
      </c>
      <c r="K562" s="1">
        <v>33</v>
      </c>
      <c r="L562" s="1">
        <v>1515</v>
      </c>
      <c r="M562" t="s">
        <v>41</v>
      </c>
      <c r="N562" s="1">
        <v>521300</v>
      </c>
      <c r="O562" s="1">
        <v>521390</v>
      </c>
      <c r="P562" s="1">
        <v>1102.5</v>
      </c>
      <c r="Q562" s="1">
        <v>141955</v>
      </c>
      <c r="R562" s="1">
        <v>141955</v>
      </c>
      <c r="S562" s="1">
        <v>1212</v>
      </c>
      <c r="T562" s="1">
        <v>0</v>
      </c>
      <c r="U562" s="1">
        <v>0</v>
      </c>
      <c r="V562" s="1">
        <v>0</v>
      </c>
      <c r="W562" s="1">
        <v>0</v>
      </c>
      <c r="X562" s="1">
        <v>374405</v>
      </c>
      <c r="Y562" s="1">
        <v>460.02</v>
      </c>
      <c r="Z562" s="1">
        <v>0</v>
      </c>
      <c r="AA562" s="1">
        <v>0</v>
      </c>
      <c r="AB562" s="1">
        <v>0</v>
      </c>
      <c r="AC562" s="1">
        <v>0</v>
      </c>
      <c r="AD562" s="1">
        <v>5030</v>
      </c>
      <c r="AE562" s="1">
        <v>5030</v>
      </c>
      <c r="AF562" s="1">
        <v>0</v>
      </c>
      <c r="AG562" s="1">
        <v>141955</v>
      </c>
      <c r="AH562" s="1">
        <v>642.48</v>
      </c>
      <c r="AI562" s="11">
        <f t="shared" si="32"/>
        <v>472680</v>
      </c>
      <c r="AJ562" s="11">
        <f t="shared" si="33"/>
        <v>472680</v>
      </c>
      <c r="AK562" s="11">
        <f t="shared" si="34"/>
        <v>0</v>
      </c>
      <c r="AL562" s="11">
        <f t="shared" si="35"/>
        <v>374405</v>
      </c>
    </row>
    <row r="563" spans="1:38">
      <c r="A563" t="s">
        <v>410</v>
      </c>
      <c r="B563" t="s">
        <v>228</v>
      </c>
      <c r="C563" t="s">
        <v>229</v>
      </c>
      <c r="D563" t="s">
        <v>230</v>
      </c>
      <c r="E563" t="s">
        <v>231</v>
      </c>
      <c r="F563" t="s">
        <v>232</v>
      </c>
      <c r="G563" t="s">
        <v>232</v>
      </c>
      <c r="H563" s="1">
        <v>1</v>
      </c>
      <c r="I563" t="s">
        <v>48</v>
      </c>
      <c r="J563" s="1">
        <v>33</v>
      </c>
      <c r="K563" s="1">
        <v>33</v>
      </c>
      <c r="L563" s="1">
        <v>4990</v>
      </c>
      <c r="M563" t="s">
        <v>41</v>
      </c>
      <c r="N563" s="1">
        <v>2877490</v>
      </c>
      <c r="O563" s="1">
        <v>2882210</v>
      </c>
      <c r="P563" s="1">
        <v>5076</v>
      </c>
      <c r="Q563" s="1">
        <v>2536865</v>
      </c>
      <c r="R563" s="1">
        <v>2536865</v>
      </c>
      <c r="S563" s="1">
        <v>4869</v>
      </c>
      <c r="T563" s="1">
        <v>190593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154752</v>
      </c>
      <c r="AC563" s="1">
        <v>207</v>
      </c>
      <c r="AD563" s="1">
        <v>0</v>
      </c>
      <c r="AE563" s="1">
        <v>0</v>
      </c>
      <c r="AF563" s="1">
        <v>0</v>
      </c>
      <c r="AG563" s="1">
        <v>2536865</v>
      </c>
      <c r="AH563" s="1">
        <v>4869</v>
      </c>
      <c r="AI563" s="11">
        <f t="shared" si="32"/>
        <v>1898910</v>
      </c>
      <c r="AJ563" s="11">
        <f t="shared" si="33"/>
        <v>1898910</v>
      </c>
      <c r="AK563" s="11">
        <f t="shared" si="34"/>
        <v>0</v>
      </c>
      <c r="AL563" s="11">
        <f t="shared" si="35"/>
        <v>154752</v>
      </c>
    </row>
    <row r="564" spans="1:38">
      <c r="A564" t="s">
        <v>410</v>
      </c>
      <c r="B564" t="s">
        <v>235</v>
      </c>
      <c r="C564" t="s">
        <v>236</v>
      </c>
      <c r="D564" t="s">
        <v>230</v>
      </c>
      <c r="E564" t="s">
        <v>231</v>
      </c>
      <c r="F564" t="s">
        <v>232</v>
      </c>
      <c r="G564" t="s">
        <v>232</v>
      </c>
      <c r="H564" s="1">
        <v>1</v>
      </c>
      <c r="I564" t="s">
        <v>48</v>
      </c>
      <c r="J564" s="1">
        <v>33</v>
      </c>
      <c r="K564" s="1">
        <v>33</v>
      </c>
      <c r="L564" s="1">
        <v>9800</v>
      </c>
      <c r="M564" t="s">
        <v>41</v>
      </c>
      <c r="N564" s="1">
        <v>6031476</v>
      </c>
      <c r="O564" s="1">
        <v>6062906</v>
      </c>
      <c r="P564" s="1">
        <v>9420</v>
      </c>
      <c r="Q564" s="1">
        <v>3280982</v>
      </c>
      <c r="R564" s="1">
        <v>3280982</v>
      </c>
      <c r="S564" s="1">
        <v>9420</v>
      </c>
      <c r="T564" s="1">
        <v>2781924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1">
        <v>3280982</v>
      </c>
      <c r="AH564" s="1">
        <v>9420</v>
      </c>
      <c r="AI564" s="11">
        <f t="shared" si="32"/>
        <v>3673800</v>
      </c>
      <c r="AJ564" s="11">
        <f t="shared" si="33"/>
        <v>3673800</v>
      </c>
      <c r="AK564" s="11">
        <f t="shared" si="34"/>
        <v>0</v>
      </c>
      <c r="AL564" s="11">
        <f t="shared" si="35"/>
        <v>0</v>
      </c>
    </row>
    <row r="565" spans="1:38">
      <c r="A565" t="s">
        <v>410</v>
      </c>
      <c r="B565" t="s">
        <v>237</v>
      </c>
      <c r="C565" t="s">
        <v>238</v>
      </c>
      <c r="D565" t="s">
        <v>230</v>
      </c>
      <c r="E565" t="s">
        <v>231</v>
      </c>
      <c r="F565" t="s">
        <v>232</v>
      </c>
      <c r="G565" t="s">
        <v>232</v>
      </c>
      <c r="H565" s="1">
        <v>1</v>
      </c>
      <c r="I565" t="s">
        <v>48</v>
      </c>
      <c r="J565" s="1">
        <v>33</v>
      </c>
      <c r="K565" s="1">
        <v>33</v>
      </c>
      <c r="L565" s="1">
        <v>4500</v>
      </c>
      <c r="M565" t="s">
        <v>41</v>
      </c>
      <c r="N565" s="1">
        <v>2813290</v>
      </c>
      <c r="O565" s="1">
        <v>2816825</v>
      </c>
      <c r="P565" s="1">
        <v>4305</v>
      </c>
      <c r="Q565" s="1">
        <v>2496723</v>
      </c>
      <c r="R565" s="1">
        <v>2496723</v>
      </c>
      <c r="S565" s="1">
        <v>4302</v>
      </c>
      <c r="T565" s="1">
        <v>320102</v>
      </c>
      <c r="U565" s="1">
        <v>3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0</v>
      </c>
      <c r="AG565" s="1">
        <v>2496723</v>
      </c>
      <c r="AH565" s="1">
        <v>4302</v>
      </c>
      <c r="AI565" s="11">
        <f t="shared" si="32"/>
        <v>1677780</v>
      </c>
      <c r="AJ565" s="11">
        <f t="shared" si="33"/>
        <v>1677780</v>
      </c>
      <c r="AK565" s="11">
        <f t="shared" si="34"/>
        <v>0</v>
      </c>
      <c r="AL565" s="11">
        <f t="shared" si="35"/>
        <v>0</v>
      </c>
    </row>
    <row r="566" spans="1:38">
      <c r="A566" t="s">
        <v>410</v>
      </c>
      <c r="B566" t="s">
        <v>239</v>
      </c>
      <c r="C566" t="s">
        <v>240</v>
      </c>
      <c r="D566" t="s">
        <v>230</v>
      </c>
      <c r="E566" t="s">
        <v>231</v>
      </c>
      <c r="F566" t="s">
        <v>231</v>
      </c>
      <c r="G566" t="s">
        <v>241</v>
      </c>
      <c r="H566" s="1">
        <v>1</v>
      </c>
      <c r="I566" t="s">
        <v>48</v>
      </c>
      <c r="J566" s="1">
        <v>33</v>
      </c>
      <c r="K566" s="1">
        <v>33</v>
      </c>
      <c r="L566" s="1">
        <v>9990</v>
      </c>
      <c r="M566" t="s">
        <v>41</v>
      </c>
      <c r="N566" s="1">
        <v>5712229</v>
      </c>
      <c r="O566" s="1">
        <v>5739486</v>
      </c>
      <c r="P566" s="1">
        <v>9500</v>
      </c>
      <c r="Q566" s="1">
        <v>3787609</v>
      </c>
      <c r="R566" s="1">
        <v>3787609</v>
      </c>
      <c r="S566" s="1">
        <v>9500</v>
      </c>
      <c r="T566" s="1">
        <v>1951877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>
        <v>0</v>
      </c>
      <c r="AE566" s="1">
        <v>0</v>
      </c>
      <c r="AF566" s="1">
        <v>0</v>
      </c>
      <c r="AG566" s="1">
        <v>3787609</v>
      </c>
      <c r="AH566" s="1">
        <v>9500</v>
      </c>
      <c r="AI566" s="11">
        <f t="shared" si="32"/>
        <v>3705000</v>
      </c>
      <c r="AJ566" s="11">
        <f t="shared" si="33"/>
        <v>3705000</v>
      </c>
      <c r="AK566" s="11">
        <f t="shared" si="34"/>
        <v>0</v>
      </c>
      <c r="AL566" s="11">
        <f t="shared" si="35"/>
        <v>0</v>
      </c>
    </row>
    <row r="567" spans="1:38">
      <c r="A567" t="s">
        <v>410</v>
      </c>
      <c r="B567" t="s">
        <v>242</v>
      </c>
      <c r="C567" t="s">
        <v>243</v>
      </c>
      <c r="D567" t="s">
        <v>230</v>
      </c>
      <c r="E567" t="s">
        <v>231</v>
      </c>
      <c r="F567" t="s">
        <v>232</v>
      </c>
      <c r="G567" t="s">
        <v>232</v>
      </c>
      <c r="H567" s="1">
        <v>1</v>
      </c>
      <c r="I567" t="s">
        <v>48</v>
      </c>
      <c r="J567" s="1">
        <v>132</v>
      </c>
      <c r="K567" s="1">
        <v>132</v>
      </c>
      <c r="L567" s="1">
        <v>11500</v>
      </c>
      <c r="M567" t="s">
        <v>41</v>
      </c>
      <c r="N567" s="1">
        <v>5771813</v>
      </c>
      <c r="O567" s="1">
        <v>5820287</v>
      </c>
      <c r="P567" s="1">
        <v>10944</v>
      </c>
      <c r="Q567" s="1">
        <v>3426463</v>
      </c>
      <c r="R567" s="1">
        <v>3426463</v>
      </c>
      <c r="S567" s="1">
        <v>10944</v>
      </c>
      <c r="T567" s="1">
        <v>2393824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0</v>
      </c>
      <c r="AG567" s="1">
        <v>3426463</v>
      </c>
      <c r="AH567" s="1">
        <v>10944</v>
      </c>
      <c r="AI567" s="11">
        <f t="shared" si="32"/>
        <v>4268160</v>
      </c>
      <c r="AJ567" s="11">
        <f t="shared" si="33"/>
        <v>4268160</v>
      </c>
      <c r="AK567" s="11">
        <f t="shared" si="34"/>
        <v>0</v>
      </c>
      <c r="AL567" s="11">
        <f t="shared" si="35"/>
        <v>0</v>
      </c>
    </row>
    <row r="568" spans="1:38">
      <c r="A568" t="s">
        <v>410</v>
      </c>
      <c r="B568" t="s">
        <v>244</v>
      </c>
      <c r="C568" t="s">
        <v>245</v>
      </c>
      <c r="D568" t="s">
        <v>230</v>
      </c>
      <c r="E568" t="s">
        <v>231</v>
      </c>
      <c r="F568" t="s">
        <v>232</v>
      </c>
      <c r="G568" t="s">
        <v>232</v>
      </c>
      <c r="H568" s="1">
        <v>1</v>
      </c>
      <c r="I568" t="s">
        <v>48</v>
      </c>
      <c r="J568" s="1">
        <v>33</v>
      </c>
      <c r="K568" s="1">
        <v>33</v>
      </c>
      <c r="L568" s="1">
        <v>4500</v>
      </c>
      <c r="M568" t="s">
        <v>41</v>
      </c>
      <c r="N568" s="1">
        <v>2755330</v>
      </c>
      <c r="O568" s="1">
        <v>2755339</v>
      </c>
      <c r="P568" s="1">
        <v>4149</v>
      </c>
      <c r="Q568" s="1">
        <v>2465125</v>
      </c>
      <c r="R568" s="1">
        <v>2465125</v>
      </c>
      <c r="S568" s="1">
        <v>4128</v>
      </c>
      <c r="T568" s="1">
        <v>290214</v>
      </c>
      <c r="U568" s="1">
        <v>21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>
        <v>0</v>
      </c>
      <c r="AE568" s="1">
        <v>0</v>
      </c>
      <c r="AF568" s="1">
        <v>0</v>
      </c>
      <c r="AG568" s="1">
        <v>2465125</v>
      </c>
      <c r="AH568" s="1">
        <v>4128</v>
      </c>
      <c r="AI568" s="11">
        <f t="shared" si="32"/>
        <v>1609920</v>
      </c>
      <c r="AJ568" s="11">
        <f t="shared" si="33"/>
        <v>1609920</v>
      </c>
      <c r="AK568" s="11">
        <f t="shared" si="34"/>
        <v>0</v>
      </c>
      <c r="AL568" s="11">
        <f t="shared" si="35"/>
        <v>0</v>
      </c>
    </row>
    <row r="569" spans="1:38">
      <c r="A569" t="s">
        <v>410</v>
      </c>
      <c r="B569" t="s">
        <v>246</v>
      </c>
      <c r="C569" t="s">
        <v>247</v>
      </c>
      <c r="D569" t="s">
        <v>230</v>
      </c>
      <c r="E569" t="s">
        <v>231</v>
      </c>
      <c r="F569" t="s">
        <v>232</v>
      </c>
      <c r="G569" t="s">
        <v>232</v>
      </c>
      <c r="H569" s="1">
        <v>1</v>
      </c>
      <c r="I569" t="s">
        <v>48</v>
      </c>
      <c r="J569" s="1">
        <v>132</v>
      </c>
      <c r="K569" s="1">
        <v>132</v>
      </c>
      <c r="L569" s="1">
        <v>16500</v>
      </c>
      <c r="M569" t="s">
        <v>41</v>
      </c>
      <c r="N569" s="1">
        <v>9072810</v>
      </c>
      <c r="O569" s="1">
        <v>9077580</v>
      </c>
      <c r="P569" s="1">
        <v>15768</v>
      </c>
      <c r="Q569" s="1">
        <v>5275473</v>
      </c>
      <c r="R569" s="1">
        <v>5275473</v>
      </c>
      <c r="S569" s="1">
        <v>15498</v>
      </c>
      <c r="T569" s="1">
        <v>1068311</v>
      </c>
      <c r="U569" s="1">
        <v>18</v>
      </c>
      <c r="V569" s="1">
        <v>0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2733796</v>
      </c>
      <c r="AC569" s="1">
        <v>252</v>
      </c>
      <c r="AD569" s="1">
        <v>0</v>
      </c>
      <c r="AE569" s="1">
        <v>0</v>
      </c>
      <c r="AF569" s="1">
        <v>0</v>
      </c>
      <c r="AG569" s="1">
        <v>5275473</v>
      </c>
      <c r="AH569" s="1">
        <v>15498</v>
      </c>
      <c r="AI569" s="11">
        <f t="shared" si="32"/>
        <v>6044220</v>
      </c>
      <c r="AJ569" s="11">
        <f t="shared" si="33"/>
        <v>6044220</v>
      </c>
      <c r="AK569" s="11">
        <f t="shared" si="34"/>
        <v>0</v>
      </c>
      <c r="AL569" s="11">
        <f t="shared" si="35"/>
        <v>2733796</v>
      </c>
    </row>
    <row r="570" spans="1:38">
      <c r="A570" t="s">
        <v>410</v>
      </c>
      <c r="B570" t="s">
        <v>248</v>
      </c>
      <c r="C570" t="s">
        <v>249</v>
      </c>
      <c r="D570" t="s">
        <v>230</v>
      </c>
      <c r="E570" t="s">
        <v>230</v>
      </c>
      <c r="F570" t="s">
        <v>250</v>
      </c>
      <c r="G570" t="s">
        <v>251</v>
      </c>
      <c r="H570" s="1">
        <v>1</v>
      </c>
      <c r="I570" t="s">
        <v>48</v>
      </c>
      <c r="J570" s="1">
        <v>11</v>
      </c>
      <c r="K570" s="1">
        <v>11</v>
      </c>
      <c r="L570" s="1">
        <v>750</v>
      </c>
      <c r="M570" t="s">
        <v>41</v>
      </c>
      <c r="N570" s="1">
        <v>567234</v>
      </c>
      <c r="O570" s="1">
        <v>568657</v>
      </c>
      <c r="P570" s="1">
        <v>1228.8</v>
      </c>
      <c r="Q570" s="1">
        <v>484854</v>
      </c>
      <c r="R570" s="1">
        <v>484854</v>
      </c>
      <c r="S570" s="1">
        <v>1106.76</v>
      </c>
      <c r="T570" s="1">
        <v>0</v>
      </c>
      <c r="U570" s="1">
        <v>0</v>
      </c>
      <c r="V570" s="1">
        <v>83803.37</v>
      </c>
      <c r="W570" s="1">
        <v>122.04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>
        <v>0</v>
      </c>
      <c r="AE570" s="1">
        <v>0</v>
      </c>
      <c r="AF570" s="1">
        <v>0</v>
      </c>
      <c r="AG570" s="1">
        <v>484853.63</v>
      </c>
      <c r="AH570" s="1">
        <v>1106.76</v>
      </c>
      <c r="AI570" s="11">
        <f t="shared" si="32"/>
        <v>431636.4</v>
      </c>
      <c r="AJ570" s="11">
        <f t="shared" si="33"/>
        <v>709909.2</v>
      </c>
      <c r="AK570" s="11">
        <f t="shared" si="34"/>
        <v>83803.37</v>
      </c>
      <c r="AL570" s="11">
        <f t="shared" si="35"/>
        <v>0</v>
      </c>
    </row>
    <row r="571" spans="1:38">
      <c r="A571" t="s">
        <v>410</v>
      </c>
      <c r="B571" t="s">
        <v>252</v>
      </c>
      <c r="C571" t="s">
        <v>253</v>
      </c>
      <c r="D571" t="s">
        <v>230</v>
      </c>
      <c r="E571" t="s">
        <v>231</v>
      </c>
      <c r="F571" t="s">
        <v>232</v>
      </c>
      <c r="G571" t="s">
        <v>232</v>
      </c>
      <c r="H571" s="1">
        <v>1</v>
      </c>
      <c r="I571" t="s">
        <v>48</v>
      </c>
      <c r="J571" s="1">
        <v>33</v>
      </c>
      <c r="K571" s="1">
        <v>33</v>
      </c>
      <c r="L571" s="1">
        <v>6800</v>
      </c>
      <c r="M571" t="s">
        <v>41</v>
      </c>
      <c r="N571" s="1">
        <v>3277958</v>
      </c>
      <c r="O571" s="1">
        <v>3282002</v>
      </c>
      <c r="P571" s="1">
        <v>6666</v>
      </c>
      <c r="Q571" s="1">
        <v>2407849</v>
      </c>
      <c r="R571" s="1">
        <v>2407849</v>
      </c>
      <c r="S571" s="1">
        <v>6666</v>
      </c>
      <c r="T571" s="1">
        <v>874153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0</v>
      </c>
      <c r="AG571" s="1">
        <v>2407849</v>
      </c>
      <c r="AH571" s="1">
        <v>6666</v>
      </c>
      <c r="AI571" s="11">
        <f t="shared" si="32"/>
        <v>2599740</v>
      </c>
      <c r="AJ571" s="11">
        <f t="shared" si="33"/>
        <v>2599740</v>
      </c>
      <c r="AK571" s="11">
        <f t="shared" si="34"/>
        <v>0</v>
      </c>
      <c r="AL571" s="11">
        <f t="shared" si="35"/>
        <v>0</v>
      </c>
    </row>
    <row r="572" spans="1:38">
      <c r="A572" t="s">
        <v>410</v>
      </c>
      <c r="B572" t="s">
        <v>256</v>
      </c>
      <c r="C572" t="s">
        <v>257</v>
      </c>
      <c r="D572" t="s">
        <v>230</v>
      </c>
      <c r="E572" t="s">
        <v>231</v>
      </c>
      <c r="F572" t="s">
        <v>232</v>
      </c>
      <c r="G572" t="s">
        <v>232</v>
      </c>
      <c r="H572" s="1">
        <v>1</v>
      </c>
      <c r="I572" t="s">
        <v>48</v>
      </c>
      <c r="J572" s="1">
        <v>33</v>
      </c>
      <c r="K572" s="1">
        <v>33</v>
      </c>
      <c r="L572" s="1">
        <v>3700</v>
      </c>
      <c r="M572" t="s">
        <v>411</v>
      </c>
      <c r="N572" s="1">
        <v>1602180</v>
      </c>
      <c r="O572" s="1">
        <v>1603720</v>
      </c>
      <c r="P572" s="1">
        <v>3140</v>
      </c>
      <c r="Q572" s="1">
        <v>1244030</v>
      </c>
      <c r="R572" s="1">
        <v>1244030</v>
      </c>
      <c r="S572" s="1">
        <v>2960</v>
      </c>
      <c r="T572" s="1">
        <v>0</v>
      </c>
      <c r="U572" s="1">
        <v>0</v>
      </c>
      <c r="V572" s="1">
        <v>0</v>
      </c>
      <c r="W572" s="1">
        <v>0</v>
      </c>
      <c r="X572" s="1">
        <v>359690</v>
      </c>
      <c r="Y572" s="1">
        <v>485.92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1">
        <v>1244030</v>
      </c>
      <c r="AH572" s="1">
        <v>2654.08</v>
      </c>
      <c r="AI572" s="11">
        <f t="shared" si="32"/>
        <v>1154400</v>
      </c>
      <c r="AJ572" s="11">
        <f t="shared" si="33"/>
        <v>1154400</v>
      </c>
      <c r="AK572" s="11">
        <f t="shared" si="34"/>
        <v>0</v>
      </c>
      <c r="AL572" s="11">
        <f t="shared" si="35"/>
        <v>359690</v>
      </c>
    </row>
    <row r="573" spans="1:38">
      <c r="A573" t="s">
        <v>410</v>
      </c>
      <c r="B573" t="s">
        <v>258</v>
      </c>
      <c r="C573" t="s">
        <v>259</v>
      </c>
      <c r="D573" t="s">
        <v>230</v>
      </c>
      <c r="E573" t="s">
        <v>231</v>
      </c>
      <c r="F573" t="s">
        <v>232</v>
      </c>
      <c r="G573" t="s">
        <v>232</v>
      </c>
      <c r="H573" s="1">
        <v>1</v>
      </c>
      <c r="I573" t="s">
        <v>48</v>
      </c>
      <c r="J573" s="1">
        <v>33</v>
      </c>
      <c r="K573" s="1">
        <v>33</v>
      </c>
      <c r="L573" s="1">
        <v>2200</v>
      </c>
      <c r="M573" t="s">
        <v>41</v>
      </c>
      <c r="N573" s="1">
        <v>802470</v>
      </c>
      <c r="O573" s="1">
        <v>814371</v>
      </c>
      <c r="P573" s="1">
        <v>1546.5</v>
      </c>
      <c r="Q573" s="1">
        <v>650224</v>
      </c>
      <c r="R573" s="1">
        <v>650224</v>
      </c>
      <c r="S573" s="1">
        <v>1760</v>
      </c>
      <c r="T573" s="1">
        <v>0</v>
      </c>
      <c r="U573" s="1">
        <v>0</v>
      </c>
      <c r="V573" s="1">
        <v>0</v>
      </c>
      <c r="W573" s="1">
        <v>0</v>
      </c>
      <c r="X573" s="1">
        <v>164147</v>
      </c>
      <c r="Y573" s="1">
        <v>151.5</v>
      </c>
      <c r="Z573" s="1">
        <v>0</v>
      </c>
      <c r="AA573" s="1">
        <v>0</v>
      </c>
      <c r="AB573" s="1">
        <v>0</v>
      </c>
      <c r="AC573" s="1">
        <v>0</v>
      </c>
      <c r="AD573" s="1">
        <v>0</v>
      </c>
      <c r="AE573" s="1">
        <v>0</v>
      </c>
      <c r="AF573" s="1">
        <v>0</v>
      </c>
      <c r="AG573" s="1">
        <v>650224</v>
      </c>
      <c r="AH573" s="1">
        <v>1395</v>
      </c>
      <c r="AI573" s="11">
        <f t="shared" si="32"/>
        <v>686400</v>
      </c>
      <c r="AJ573" s="11">
        <f t="shared" si="33"/>
        <v>686400</v>
      </c>
      <c r="AK573" s="11">
        <f t="shared" si="34"/>
        <v>0</v>
      </c>
      <c r="AL573" s="11">
        <f t="shared" si="35"/>
        <v>164147</v>
      </c>
    </row>
    <row r="574" spans="1:38">
      <c r="A574" t="s">
        <v>410</v>
      </c>
      <c r="B574" t="s">
        <v>260</v>
      </c>
      <c r="C574" t="s">
        <v>261</v>
      </c>
      <c r="D574" t="s">
        <v>230</v>
      </c>
      <c r="E574" t="s">
        <v>231</v>
      </c>
      <c r="F574" t="s">
        <v>232</v>
      </c>
      <c r="G574" t="s">
        <v>232</v>
      </c>
      <c r="H574" s="1">
        <v>1</v>
      </c>
      <c r="I574" t="s">
        <v>48</v>
      </c>
      <c r="J574" s="1">
        <v>33</v>
      </c>
      <c r="K574" s="1">
        <v>33</v>
      </c>
      <c r="L574" s="1">
        <v>6000</v>
      </c>
      <c r="M574" t="s">
        <v>41</v>
      </c>
      <c r="N574" s="1">
        <v>3134498</v>
      </c>
      <c r="O574" s="1">
        <v>3135132</v>
      </c>
      <c r="P574" s="1">
        <v>5880</v>
      </c>
      <c r="Q574" s="1">
        <v>2027906</v>
      </c>
      <c r="R574" s="1">
        <v>2027906</v>
      </c>
      <c r="S574" s="1">
        <v>5880</v>
      </c>
      <c r="T574" s="1">
        <v>1107226</v>
      </c>
      <c r="U574" s="1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>
        <v>0</v>
      </c>
      <c r="AE574" s="1">
        <v>0</v>
      </c>
      <c r="AF574" s="1">
        <v>0</v>
      </c>
      <c r="AG574" s="1">
        <v>2027906</v>
      </c>
      <c r="AH574" s="1">
        <v>5880</v>
      </c>
      <c r="AI574" s="11">
        <f t="shared" si="32"/>
        <v>2293200</v>
      </c>
      <c r="AJ574" s="11">
        <f t="shared" si="33"/>
        <v>2293200</v>
      </c>
      <c r="AK574" s="11">
        <f t="shared" si="34"/>
        <v>0</v>
      </c>
      <c r="AL574" s="11">
        <f t="shared" si="35"/>
        <v>0</v>
      </c>
    </row>
    <row r="575" spans="1:38">
      <c r="A575" t="s">
        <v>410</v>
      </c>
      <c r="B575" t="s">
        <v>262</v>
      </c>
      <c r="C575" t="s">
        <v>263</v>
      </c>
      <c r="D575" t="s">
        <v>230</v>
      </c>
      <c r="E575" t="s">
        <v>231</v>
      </c>
      <c r="F575" t="s">
        <v>232</v>
      </c>
      <c r="G575" t="s">
        <v>232</v>
      </c>
      <c r="H575" s="1">
        <v>1</v>
      </c>
      <c r="I575" t="s">
        <v>48</v>
      </c>
      <c r="J575" s="1">
        <v>33</v>
      </c>
      <c r="K575" s="1">
        <v>33</v>
      </c>
      <c r="L575" s="1">
        <v>9990</v>
      </c>
      <c r="M575" t="s">
        <v>41</v>
      </c>
      <c r="N575" s="1">
        <v>4365230</v>
      </c>
      <c r="O575" s="1">
        <v>4388267</v>
      </c>
      <c r="P575" s="1">
        <v>8622</v>
      </c>
      <c r="Q575" s="1">
        <v>3606117</v>
      </c>
      <c r="R575" s="1">
        <v>3606117</v>
      </c>
      <c r="S575" s="1">
        <v>8580</v>
      </c>
      <c r="T575" s="1">
        <v>782150</v>
      </c>
      <c r="U575" s="1">
        <v>42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>
        <v>0</v>
      </c>
      <c r="AE575" s="1">
        <v>0</v>
      </c>
      <c r="AF575" s="1">
        <v>0</v>
      </c>
      <c r="AG575" s="1">
        <v>3606117</v>
      </c>
      <c r="AH575" s="1">
        <v>8580</v>
      </c>
      <c r="AI575" s="11">
        <f t="shared" si="32"/>
        <v>3346200</v>
      </c>
      <c r="AJ575" s="11">
        <f t="shared" si="33"/>
        <v>3346200</v>
      </c>
      <c r="AK575" s="11">
        <f t="shared" si="34"/>
        <v>0</v>
      </c>
      <c r="AL575" s="11">
        <f t="shared" si="35"/>
        <v>0</v>
      </c>
    </row>
    <row r="576" spans="1:38">
      <c r="A576" t="s">
        <v>410</v>
      </c>
      <c r="B576" t="s">
        <v>264</v>
      </c>
      <c r="C576" t="s">
        <v>265</v>
      </c>
      <c r="D576" t="s">
        <v>230</v>
      </c>
      <c r="E576" t="s">
        <v>231</v>
      </c>
      <c r="F576" t="s">
        <v>231</v>
      </c>
      <c r="G576" t="s">
        <v>266</v>
      </c>
      <c r="H576" s="1">
        <v>1</v>
      </c>
      <c r="I576" t="s">
        <v>48</v>
      </c>
      <c r="J576" s="1">
        <v>33</v>
      </c>
      <c r="K576" s="1">
        <v>33</v>
      </c>
      <c r="L576" s="1">
        <v>6600</v>
      </c>
      <c r="M576" t="s">
        <v>41</v>
      </c>
      <c r="N576" s="1">
        <v>2651220</v>
      </c>
      <c r="O576" s="1">
        <v>2653150</v>
      </c>
      <c r="P576" s="1">
        <v>5580</v>
      </c>
      <c r="Q576" s="1">
        <v>2119350</v>
      </c>
      <c r="R576" s="1">
        <v>2119350</v>
      </c>
      <c r="S576" s="1">
        <v>5580</v>
      </c>
      <c r="T576" s="1">
        <v>533800</v>
      </c>
      <c r="U576" s="1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0</v>
      </c>
      <c r="AE576" s="1">
        <v>0</v>
      </c>
      <c r="AF576" s="1">
        <v>0</v>
      </c>
      <c r="AG576" s="1">
        <v>2119350</v>
      </c>
      <c r="AH576" s="1">
        <v>5580</v>
      </c>
      <c r="AI576" s="11">
        <f t="shared" si="32"/>
        <v>2176200</v>
      </c>
      <c r="AJ576" s="11">
        <f t="shared" si="33"/>
        <v>2176200</v>
      </c>
      <c r="AK576" s="11">
        <f t="shared" si="34"/>
        <v>0</v>
      </c>
      <c r="AL576" s="11">
        <f t="shared" si="35"/>
        <v>0</v>
      </c>
    </row>
    <row r="577" spans="1:38">
      <c r="A577" t="s">
        <v>410</v>
      </c>
      <c r="B577" t="s">
        <v>267</v>
      </c>
      <c r="C577" t="s">
        <v>268</v>
      </c>
      <c r="D577" t="s">
        <v>230</v>
      </c>
      <c r="E577" t="s">
        <v>231</v>
      </c>
      <c r="F577" t="s">
        <v>231</v>
      </c>
      <c r="G577" t="s">
        <v>241</v>
      </c>
      <c r="H577" s="1">
        <v>1</v>
      </c>
      <c r="I577" t="s">
        <v>48</v>
      </c>
      <c r="J577" s="1">
        <v>132</v>
      </c>
      <c r="K577" s="1">
        <v>132</v>
      </c>
      <c r="L577" s="1">
        <v>24490</v>
      </c>
      <c r="M577" t="s">
        <v>41</v>
      </c>
      <c r="N577" s="1">
        <v>14266751</v>
      </c>
      <c r="O577" s="1">
        <v>14268321</v>
      </c>
      <c r="P577" s="1">
        <v>23724</v>
      </c>
      <c r="Q577" s="1">
        <v>10885216</v>
      </c>
      <c r="R577" s="1">
        <v>10885216</v>
      </c>
      <c r="S577" s="1">
        <v>21330</v>
      </c>
      <c r="T577" s="1">
        <v>3383105</v>
      </c>
      <c r="U577" s="1">
        <v>2394</v>
      </c>
      <c r="V577" s="1">
        <v>0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0</v>
      </c>
      <c r="AG577" s="1">
        <v>10885216</v>
      </c>
      <c r="AH577" s="1">
        <v>21330</v>
      </c>
      <c r="AI577" s="11">
        <f t="shared" si="32"/>
        <v>8318700</v>
      </c>
      <c r="AJ577" s="11">
        <f t="shared" si="33"/>
        <v>8318700</v>
      </c>
      <c r="AK577" s="11">
        <f t="shared" si="34"/>
        <v>0</v>
      </c>
      <c r="AL577" s="11">
        <f t="shared" si="35"/>
        <v>0</v>
      </c>
    </row>
    <row r="578" spans="1:38">
      <c r="A578" t="s">
        <v>410</v>
      </c>
      <c r="B578" t="s">
        <v>269</v>
      </c>
      <c r="C578" t="s">
        <v>270</v>
      </c>
      <c r="D578" t="s">
        <v>230</v>
      </c>
      <c r="E578" t="s">
        <v>231</v>
      </c>
      <c r="F578" t="s">
        <v>231</v>
      </c>
      <c r="G578" t="s">
        <v>266</v>
      </c>
      <c r="H578" s="1">
        <v>1</v>
      </c>
      <c r="I578" t="s">
        <v>48</v>
      </c>
      <c r="J578" s="1">
        <v>132</v>
      </c>
      <c r="K578" s="1">
        <v>132</v>
      </c>
      <c r="L578" s="1">
        <v>25075</v>
      </c>
      <c r="M578" t="s">
        <v>41</v>
      </c>
      <c r="N578" s="1">
        <v>14576400</v>
      </c>
      <c r="O578" s="1">
        <v>14818500</v>
      </c>
      <c r="P578" s="1">
        <v>23758.400000000001</v>
      </c>
      <c r="Q578" s="1">
        <v>10645134</v>
      </c>
      <c r="R578" s="1">
        <v>10645134</v>
      </c>
      <c r="S578" s="1">
        <v>23752.400000000001</v>
      </c>
      <c r="T578" s="1">
        <v>4173366</v>
      </c>
      <c r="U578" s="1">
        <v>6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>
        <v>0</v>
      </c>
      <c r="AE578" s="1">
        <v>0</v>
      </c>
      <c r="AF578" s="1">
        <v>0</v>
      </c>
      <c r="AG578" s="1">
        <v>10645134</v>
      </c>
      <c r="AH578" s="1">
        <v>23752.400000000001</v>
      </c>
      <c r="AI578" s="11">
        <f t="shared" si="32"/>
        <v>9263436</v>
      </c>
      <c r="AJ578" s="11">
        <f t="shared" si="33"/>
        <v>9263436</v>
      </c>
      <c r="AK578" s="11">
        <f t="shared" si="34"/>
        <v>0</v>
      </c>
      <c r="AL578" s="11">
        <f t="shared" si="35"/>
        <v>0</v>
      </c>
    </row>
    <row r="579" spans="1:38">
      <c r="A579" t="s">
        <v>410</v>
      </c>
      <c r="B579" t="s">
        <v>271</v>
      </c>
      <c r="C579" t="s">
        <v>272</v>
      </c>
      <c r="D579" t="s">
        <v>273</v>
      </c>
      <c r="E579" t="s">
        <v>274</v>
      </c>
      <c r="F579" t="s">
        <v>274</v>
      </c>
      <c r="G579" t="s">
        <v>274</v>
      </c>
      <c r="H579" s="1">
        <v>1</v>
      </c>
      <c r="I579" t="s">
        <v>48</v>
      </c>
      <c r="J579" s="1">
        <v>33</v>
      </c>
      <c r="K579" s="1">
        <v>33</v>
      </c>
      <c r="L579" s="1">
        <v>9999</v>
      </c>
      <c r="M579" t="s">
        <v>41</v>
      </c>
      <c r="N579" s="1">
        <v>6799302</v>
      </c>
      <c r="O579" s="1">
        <v>6802401</v>
      </c>
      <c r="P579" s="1">
        <v>9810</v>
      </c>
      <c r="Q579" s="1">
        <v>3670584</v>
      </c>
      <c r="R579" s="1">
        <v>3670584</v>
      </c>
      <c r="S579" s="1">
        <v>9798</v>
      </c>
      <c r="T579" s="1">
        <v>3131817</v>
      </c>
      <c r="U579" s="1">
        <v>12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0</v>
      </c>
      <c r="AE579" s="1">
        <v>0</v>
      </c>
      <c r="AF579" s="1">
        <v>0</v>
      </c>
      <c r="AG579" s="1">
        <v>3670584</v>
      </c>
      <c r="AH579" s="1">
        <v>9798</v>
      </c>
      <c r="AI579" s="11">
        <f t="shared" ref="AI579:AI642" si="36">S579*390</f>
        <v>3821220</v>
      </c>
      <c r="AJ579" s="11">
        <f t="shared" ref="AJ579:AJ642" si="37">IF(S579&lt;L579,S579*390,S579*390+(S579-L579)*2*390)</f>
        <v>3821220</v>
      </c>
      <c r="AK579" s="11">
        <f t="shared" ref="AK579:AK642" si="38">V579</f>
        <v>0</v>
      </c>
      <c r="AL579" s="11">
        <f t="shared" ref="AL579:AL642" si="39">SUM(X579,Z579,AB579)</f>
        <v>0</v>
      </c>
    </row>
    <row r="580" spans="1:38">
      <c r="A580" t="s">
        <v>410</v>
      </c>
      <c r="B580" t="s">
        <v>275</v>
      </c>
      <c r="C580" t="s">
        <v>276</v>
      </c>
      <c r="D580" t="s">
        <v>277</v>
      </c>
      <c r="E580" t="s">
        <v>278</v>
      </c>
      <c r="F580" t="s">
        <v>279</v>
      </c>
      <c r="G580" t="s">
        <v>278</v>
      </c>
      <c r="H580" s="1">
        <v>2</v>
      </c>
      <c r="I580" t="s">
        <v>40</v>
      </c>
      <c r="J580" s="1">
        <v>33</v>
      </c>
      <c r="K580" s="1">
        <v>33</v>
      </c>
      <c r="L580" s="1">
        <v>2500</v>
      </c>
      <c r="M580" t="s">
        <v>41</v>
      </c>
      <c r="N580" s="1">
        <v>813392</v>
      </c>
      <c r="O580" s="1">
        <v>813378</v>
      </c>
      <c r="P580" s="1">
        <v>1706.4</v>
      </c>
      <c r="Q580" s="1">
        <v>130679</v>
      </c>
      <c r="R580" s="1">
        <v>130679</v>
      </c>
      <c r="S580" s="1">
        <v>2000</v>
      </c>
      <c r="T580" s="1">
        <v>0</v>
      </c>
      <c r="U580" s="1">
        <v>0</v>
      </c>
      <c r="V580" s="1">
        <v>0</v>
      </c>
      <c r="W580" s="1">
        <v>0</v>
      </c>
      <c r="X580" s="1">
        <v>682713</v>
      </c>
      <c r="Y580" s="1">
        <v>648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</v>
      </c>
      <c r="AG580" s="1">
        <v>130665</v>
      </c>
      <c r="AH580" s="1">
        <v>1058.4000000000001</v>
      </c>
      <c r="AI580" s="11">
        <f t="shared" si="36"/>
        <v>780000</v>
      </c>
      <c r="AJ580" s="11">
        <f t="shared" si="37"/>
        <v>780000</v>
      </c>
      <c r="AK580" s="11">
        <f t="shared" si="38"/>
        <v>0</v>
      </c>
      <c r="AL580" s="11">
        <f t="shared" si="39"/>
        <v>682713</v>
      </c>
    </row>
    <row r="581" spans="1:38">
      <c r="A581" t="s">
        <v>410</v>
      </c>
      <c r="B581" t="s">
        <v>280</v>
      </c>
      <c r="C581" t="s">
        <v>78</v>
      </c>
      <c r="D581" t="s">
        <v>281</v>
      </c>
      <c r="E581" t="s">
        <v>282</v>
      </c>
      <c r="F581" t="s">
        <v>282</v>
      </c>
      <c r="G581" t="s">
        <v>283</v>
      </c>
      <c r="H581" s="1">
        <v>2</v>
      </c>
      <c r="I581" t="s">
        <v>40</v>
      </c>
      <c r="J581" s="1">
        <v>33</v>
      </c>
      <c r="K581" s="1">
        <v>33</v>
      </c>
      <c r="L581" s="1">
        <v>2000</v>
      </c>
      <c r="M581" t="s">
        <v>41</v>
      </c>
      <c r="N581" s="1">
        <v>379621</v>
      </c>
      <c r="O581" s="1">
        <v>385476</v>
      </c>
      <c r="P581" s="1">
        <v>1108.5</v>
      </c>
      <c r="Q581" s="1">
        <v>333619</v>
      </c>
      <c r="R581" s="1">
        <v>333619</v>
      </c>
      <c r="S581" s="1">
        <v>1600</v>
      </c>
      <c r="T581" s="1">
        <v>51857</v>
      </c>
      <c r="U581" s="1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0</v>
      </c>
      <c r="AG581" s="1">
        <v>333619</v>
      </c>
      <c r="AH581" s="1">
        <v>1108.5</v>
      </c>
      <c r="AI581" s="11">
        <f t="shared" si="36"/>
        <v>624000</v>
      </c>
      <c r="AJ581" s="11">
        <f t="shared" si="37"/>
        <v>624000</v>
      </c>
      <c r="AK581" s="11">
        <f t="shared" si="38"/>
        <v>0</v>
      </c>
      <c r="AL581" s="11">
        <f t="shared" si="39"/>
        <v>0</v>
      </c>
    </row>
    <row r="582" spans="1:38">
      <c r="A582" t="s">
        <v>410</v>
      </c>
      <c r="B582" t="s">
        <v>284</v>
      </c>
      <c r="C582" t="s">
        <v>285</v>
      </c>
      <c r="D582" t="s">
        <v>281</v>
      </c>
      <c r="E582" t="s">
        <v>282</v>
      </c>
      <c r="F582" t="s">
        <v>282</v>
      </c>
      <c r="G582" t="s">
        <v>283</v>
      </c>
      <c r="H582" s="1">
        <v>1</v>
      </c>
      <c r="I582" t="s">
        <v>48</v>
      </c>
      <c r="J582" s="1">
        <v>33</v>
      </c>
      <c r="K582" s="1">
        <v>33</v>
      </c>
      <c r="L582" s="1">
        <v>2600</v>
      </c>
      <c r="M582" t="s">
        <v>41</v>
      </c>
      <c r="N582" s="1">
        <v>626017</v>
      </c>
      <c r="O582" s="1">
        <v>629315</v>
      </c>
      <c r="P582" s="1">
        <v>1764</v>
      </c>
      <c r="Q582" s="1">
        <v>470190</v>
      </c>
      <c r="R582" s="1">
        <v>470190</v>
      </c>
      <c r="S582" s="1">
        <v>2080</v>
      </c>
      <c r="T582" s="1">
        <v>0</v>
      </c>
      <c r="U582" s="1">
        <v>0</v>
      </c>
      <c r="V582" s="1">
        <v>0</v>
      </c>
      <c r="W582" s="1">
        <v>0</v>
      </c>
      <c r="X582" s="1">
        <v>159124.73000000001</v>
      </c>
      <c r="Y582" s="1">
        <v>126</v>
      </c>
      <c r="Z582" s="1">
        <v>0</v>
      </c>
      <c r="AA582" s="1">
        <v>0</v>
      </c>
      <c r="AB582" s="1">
        <v>0</v>
      </c>
      <c r="AC582" s="1">
        <v>0</v>
      </c>
      <c r="AD582" s="1">
        <v>0</v>
      </c>
      <c r="AE582" s="1">
        <v>0</v>
      </c>
      <c r="AF582" s="1">
        <v>0</v>
      </c>
      <c r="AG582" s="1">
        <v>470190.27</v>
      </c>
      <c r="AH582" s="1">
        <v>1638</v>
      </c>
      <c r="AI582" s="11">
        <f t="shared" si="36"/>
        <v>811200</v>
      </c>
      <c r="AJ582" s="11">
        <f t="shared" si="37"/>
        <v>811200</v>
      </c>
      <c r="AK582" s="11">
        <f t="shared" si="38"/>
        <v>0</v>
      </c>
      <c r="AL582" s="11">
        <f t="shared" si="39"/>
        <v>159124.73000000001</v>
      </c>
    </row>
    <row r="583" spans="1:38">
      <c r="A583" t="s">
        <v>410</v>
      </c>
      <c r="B583" t="s">
        <v>289</v>
      </c>
      <c r="C583" t="s">
        <v>290</v>
      </c>
      <c r="D583" t="s">
        <v>281</v>
      </c>
      <c r="E583" t="s">
        <v>282</v>
      </c>
      <c r="F583" t="s">
        <v>291</v>
      </c>
      <c r="G583" t="s">
        <v>291</v>
      </c>
      <c r="H583" s="1">
        <v>1</v>
      </c>
      <c r="I583" t="s">
        <v>48</v>
      </c>
      <c r="J583" s="1">
        <v>33</v>
      </c>
      <c r="K583" s="1">
        <v>33</v>
      </c>
      <c r="L583" s="1">
        <v>1510</v>
      </c>
      <c r="M583" t="s">
        <v>41</v>
      </c>
      <c r="N583" s="1">
        <v>673163</v>
      </c>
      <c r="O583" s="1">
        <v>673487</v>
      </c>
      <c r="P583" s="1">
        <v>1168.5</v>
      </c>
      <c r="Q583" s="1">
        <v>563022</v>
      </c>
      <c r="R583" s="1">
        <v>563022</v>
      </c>
      <c r="S583" s="1">
        <v>1208</v>
      </c>
      <c r="T583" s="1">
        <v>110465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>
        <v>0</v>
      </c>
      <c r="AE583" s="1">
        <v>0</v>
      </c>
      <c r="AF583" s="1">
        <v>0</v>
      </c>
      <c r="AG583" s="1">
        <v>563022</v>
      </c>
      <c r="AH583" s="1">
        <v>1168.5</v>
      </c>
      <c r="AI583" s="11">
        <f t="shared" si="36"/>
        <v>471120</v>
      </c>
      <c r="AJ583" s="11">
        <f t="shared" si="37"/>
        <v>471120</v>
      </c>
      <c r="AK583" s="11">
        <f t="shared" si="38"/>
        <v>0</v>
      </c>
      <c r="AL583" s="11">
        <f t="shared" si="39"/>
        <v>0</v>
      </c>
    </row>
    <row r="584" spans="1:38">
      <c r="A584" t="s">
        <v>410</v>
      </c>
      <c r="B584" t="s">
        <v>292</v>
      </c>
      <c r="C584" t="s">
        <v>293</v>
      </c>
      <c r="D584" t="s">
        <v>281</v>
      </c>
      <c r="E584" t="s">
        <v>281</v>
      </c>
      <c r="F584" t="s">
        <v>281</v>
      </c>
      <c r="G584" t="s">
        <v>294</v>
      </c>
      <c r="H584" s="1">
        <v>1</v>
      </c>
      <c r="I584" t="s">
        <v>48</v>
      </c>
      <c r="J584" s="1">
        <v>132</v>
      </c>
      <c r="K584" s="1">
        <v>132</v>
      </c>
      <c r="L584" s="1">
        <v>6200</v>
      </c>
      <c r="M584" t="s">
        <v>41</v>
      </c>
      <c r="N584" s="1">
        <v>1618750</v>
      </c>
      <c r="O584" s="1">
        <v>1630900</v>
      </c>
      <c r="P584" s="1">
        <v>5063.7</v>
      </c>
      <c r="Q584" s="1">
        <v>250641</v>
      </c>
      <c r="R584" s="1">
        <v>250641</v>
      </c>
      <c r="S584" s="1">
        <v>4960</v>
      </c>
      <c r="T584" s="1">
        <v>0</v>
      </c>
      <c r="U584" s="1">
        <v>0</v>
      </c>
      <c r="V584" s="1">
        <v>0</v>
      </c>
      <c r="W584" s="1">
        <v>0</v>
      </c>
      <c r="X584" s="1">
        <v>1380259</v>
      </c>
      <c r="Y584" s="1">
        <v>2554.0100000000002</v>
      </c>
      <c r="Z584" s="1">
        <v>0</v>
      </c>
      <c r="AA584" s="1">
        <v>0</v>
      </c>
      <c r="AB584" s="1">
        <v>0</v>
      </c>
      <c r="AC584" s="1">
        <v>0</v>
      </c>
      <c r="AD584" s="1">
        <v>0</v>
      </c>
      <c r="AE584" s="1">
        <v>0</v>
      </c>
      <c r="AF584" s="1">
        <v>0</v>
      </c>
      <c r="AG584" s="1">
        <v>250641</v>
      </c>
      <c r="AH584" s="1">
        <v>2509.69</v>
      </c>
      <c r="AI584" s="11">
        <f t="shared" si="36"/>
        <v>1934400</v>
      </c>
      <c r="AJ584" s="11">
        <f t="shared" si="37"/>
        <v>1934400</v>
      </c>
      <c r="AK584" s="11">
        <f t="shared" si="38"/>
        <v>0</v>
      </c>
      <c r="AL584" s="11">
        <f t="shared" si="39"/>
        <v>1380259</v>
      </c>
    </row>
    <row r="585" spans="1:38">
      <c r="A585" t="s">
        <v>410</v>
      </c>
      <c r="B585" t="s">
        <v>295</v>
      </c>
      <c r="C585" t="s">
        <v>296</v>
      </c>
      <c r="D585" t="s">
        <v>281</v>
      </c>
      <c r="E585" t="s">
        <v>281</v>
      </c>
      <c r="F585" t="s">
        <v>288</v>
      </c>
      <c r="G585" t="s">
        <v>288</v>
      </c>
      <c r="H585" s="1">
        <v>1</v>
      </c>
      <c r="I585" t="s">
        <v>48</v>
      </c>
      <c r="J585" s="1">
        <v>33</v>
      </c>
      <c r="K585" s="1">
        <v>33</v>
      </c>
      <c r="L585" s="1">
        <v>5500</v>
      </c>
      <c r="M585" t="s">
        <v>41</v>
      </c>
      <c r="N585" s="1">
        <v>2645276</v>
      </c>
      <c r="O585" s="1">
        <v>2654235</v>
      </c>
      <c r="P585" s="1">
        <v>4521</v>
      </c>
      <c r="Q585" s="1">
        <v>2322835</v>
      </c>
      <c r="R585" s="1">
        <v>2322835</v>
      </c>
      <c r="S585" s="1">
        <v>4521</v>
      </c>
      <c r="T585" s="1">
        <v>331400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0</v>
      </c>
      <c r="AG585" s="1">
        <v>2322835</v>
      </c>
      <c r="AH585" s="1">
        <v>4521</v>
      </c>
      <c r="AI585" s="11">
        <f t="shared" si="36"/>
        <v>1763190</v>
      </c>
      <c r="AJ585" s="11">
        <f t="shared" si="37"/>
        <v>1763190</v>
      </c>
      <c r="AK585" s="11">
        <f t="shared" si="38"/>
        <v>0</v>
      </c>
      <c r="AL585" s="11">
        <f t="shared" si="39"/>
        <v>0</v>
      </c>
    </row>
    <row r="586" spans="1:38">
      <c r="A586" t="s">
        <v>410</v>
      </c>
      <c r="B586" t="s">
        <v>297</v>
      </c>
      <c r="C586" t="s">
        <v>298</v>
      </c>
      <c r="D586" t="s">
        <v>281</v>
      </c>
      <c r="E586" t="s">
        <v>282</v>
      </c>
      <c r="F586" t="s">
        <v>291</v>
      </c>
      <c r="G586" t="s">
        <v>291</v>
      </c>
      <c r="H586" s="1">
        <v>1</v>
      </c>
      <c r="I586" t="s">
        <v>48</v>
      </c>
      <c r="J586" s="1">
        <v>33</v>
      </c>
      <c r="K586" s="1">
        <v>33</v>
      </c>
      <c r="L586" s="1">
        <v>4500</v>
      </c>
      <c r="M586" t="s">
        <v>41</v>
      </c>
      <c r="N586" s="1">
        <v>2354113</v>
      </c>
      <c r="O586" s="1">
        <v>2355805</v>
      </c>
      <c r="P586" s="1">
        <v>3857.9614200000001</v>
      </c>
      <c r="Q586" s="1">
        <v>449810</v>
      </c>
      <c r="R586" s="1">
        <v>449810</v>
      </c>
      <c r="S586" s="1">
        <v>3600</v>
      </c>
      <c r="T586" s="1">
        <v>939857</v>
      </c>
      <c r="U586" s="1">
        <v>0</v>
      </c>
      <c r="V586" s="1">
        <v>0</v>
      </c>
      <c r="W586" s="1">
        <v>0</v>
      </c>
      <c r="X586" s="1">
        <v>966138</v>
      </c>
      <c r="Y586" s="1">
        <v>663.24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0</v>
      </c>
      <c r="AG586" s="1">
        <v>449810</v>
      </c>
      <c r="AH586" s="1">
        <v>3194.7214199999999</v>
      </c>
      <c r="AI586" s="11">
        <f t="shared" si="36"/>
        <v>1404000</v>
      </c>
      <c r="AJ586" s="11">
        <f t="shared" si="37"/>
        <v>1404000</v>
      </c>
      <c r="AK586" s="11">
        <f t="shared" si="38"/>
        <v>0</v>
      </c>
      <c r="AL586" s="11">
        <f t="shared" si="39"/>
        <v>966138</v>
      </c>
    </row>
    <row r="587" spans="1:38">
      <c r="A587" t="s">
        <v>410</v>
      </c>
      <c r="B587" t="s">
        <v>299</v>
      </c>
      <c r="C587" t="s">
        <v>300</v>
      </c>
      <c r="D587" t="s">
        <v>281</v>
      </c>
      <c r="E587" t="s">
        <v>282</v>
      </c>
      <c r="F587" t="s">
        <v>291</v>
      </c>
      <c r="G587" t="s">
        <v>291</v>
      </c>
      <c r="H587" s="1">
        <v>1</v>
      </c>
      <c r="I587" t="s">
        <v>48</v>
      </c>
      <c r="J587" s="1">
        <v>33</v>
      </c>
      <c r="K587" s="1">
        <v>33</v>
      </c>
      <c r="L587" s="1">
        <v>3800</v>
      </c>
      <c r="M587" t="s">
        <v>41</v>
      </c>
      <c r="N587" s="1">
        <v>2101403</v>
      </c>
      <c r="O587" s="1">
        <v>2120769</v>
      </c>
      <c r="P587" s="1">
        <v>3406.5</v>
      </c>
      <c r="Q587" s="1">
        <v>380890</v>
      </c>
      <c r="R587" s="1">
        <v>380890</v>
      </c>
      <c r="S587" s="1">
        <v>3040</v>
      </c>
      <c r="T587" s="1">
        <v>880966</v>
      </c>
      <c r="U587" s="1">
        <v>0</v>
      </c>
      <c r="V587" s="1">
        <v>0</v>
      </c>
      <c r="W587" s="1">
        <v>0</v>
      </c>
      <c r="X587" s="1">
        <v>858913</v>
      </c>
      <c r="Y587" s="1">
        <v>1179.3800000000001</v>
      </c>
      <c r="Z587" s="1">
        <v>0</v>
      </c>
      <c r="AA587" s="1">
        <v>0</v>
      </c>
      <c r="AB587" s="1">
        <v>0</v>
      </c>
      <c r="AC587" s="1">
        <v>0</v>
      </c>
      <c r="AD587" s="1">
        <v>0</v>
      </c>
      <c r="AE587" s="1">
        <v>0</v>
      </c>
      <c r="AF587" s="1">
        <v>0</v>
      </c>
      <c r="AG587" s="1">
        <v>380890</v>
      </c>
      <c r="AH587" s="1">
        <v>2227.12</v>
      </c>
      <c r="AI587" s="11">
        <f t="shared" si="36"/>
        <v>1185600</v>
      </c>
      <c r="AJ587" s="11">
        <f t="shared" si="37"/>
        <v>1185600</v>
      </c>
      <c r="AK587" s="11">
        <f t="shared" si="38"/>
        <v>0</v>
      </c>
      <c r="AL587" s="11">
        <f t="shared" si="39"/>
        <v>858913</v>
      </c>
    </row>
    <row r="588" spans="1:38">
      <c r="A588" t="s">
        <v>410</v>
      </c>
      <c r="B588" t="s">
        <v>301</v>
      </c>
      <c r="C588" t="s">
        <v>302</v>
      </c>
      <c r="D588" t="s">
        <v>281</v>
      </c>
      <c r="E588" t="s">
        <v>281</v>
      </c>
      <c r="F588" t="s">
        <v>288</v>
      </c>
      <c r="G588" t="s">
        <v>288</v>
      </c>
      <c r="H588" s="1">
        <v>1</v>
      </c>
      <c r="I588" t="s">
        <v>48</v>
      </c>
      <c r="J588" s="1">
        <v>33</v>
      </c>
      <c r="K588" s="1">
        <v>33</v>
      </c>
      <c r="L588" s="1">
        <v>6000</v>
      </c>
      <c r="M588" t="s">
        <v>41</v>
      </c>
      <c r="N588" s="1">
        <v>3602711</v>
      </c>
      <c r="O588" s="1">
        <v>3644322</v>
      </c>
      <c r="P588" s="1">
        <v>6006</v>
      </c>
      <c r="Q588" s="1">
        <v>2106607</v>
      </c>
      <c r="R588" s="1">
        <v>2106607</v>
      </c>
      <c r="S588" s="1">
        <v>6006</v>
      </c>
      <c r="T588" s="1">
        <v>1537715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>
        <v>0</v>
      </c>
      <c r="AE588" s="1">
        <v>0</v>
      </c>
      <c r="AF588" s="1">
        <v>0</v>
      </c>
      <c r="AG588" s="1">
        <v>2106607</v>
      </c>
      <c r="AH588" s="1">
        <v>6006</v>
      </c>
      <c r="AI588" s="11">
        <f t="shared" si="36"/>
        <v>2342340</v>
      </c>
      <c r="AJ588" s="11">
        <f t="shared" si="37"/>
        <v>2347020</v>
      </c>
      <c r="AK588" s="11">
        <f t="shared" si="38"/>
        <v>0</v>
      </c>
      <c r="AL588" s="11">
        <f t="shared" si="39"/>
        <v>0</v>
      </c>
    </row>
    <row r="589" spans="1:38">
      <c r="A589" t="s">
        <v>410</v>
      </c>
      <c r="B589" t="s">
        <v>303</v>
      </c>
      <c r="C589" t="s">
        <v>304</v>
      </c>
      <c r="D589" t="s">
        <v>281</v>
      </c>
      <c r="E589" t="s">
        <v>282</v>
      </c>
      <c r="F589" t="s">
        <v>305</v>
      </c>
      <c r="G589" t="s">
        <v>306</v>
      </c>
      <c r="H589" s="1">
        <v>1</v>
      </c>
      <c r="I589" t="s">
        <v>48</v>
      </c>
      <c r="J589" s="1">
        <v>11</v>
      </c>
      <c r="K589" s="1">
        <v>11</v>
      </c>
      <c r="L589" s="1">
        <v>2400</v>
      </c>
      <c r="M589" t="s">
        <v>41</v>
      </c>
      <c r="N589" s="1">
        <v>1127301</v>
      </c>
      <c r="O589" s="1">
        <v>1129543</v>
      </c>
      <c r="P589" s="1">
        <v>1873.75</v>
      </c>
      <c r="Q589" s="1">
        <v>689265</v>
      </c>
      <c r="R589" s="1">
        <v>689265</v>
      </c>
      <c r="S589" s="1">
        <v>1920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440278</v>
      </c>
      <c r="AC589" s="1">
        <v>0</v>
      </c>
      <c r="AD589" s="1">
        <v>0</v>
      </c>
      <c r="AE589" s="1">
        <v>0</v>
      </c>
      <c r="AF589" s="1">
        <v>0</v>
      </c>
      <c r="AG589" s="1">
        <v>689265</v>
      </c>
      <c r="AH589" s="1">
        <v>1873.75</v>
      </c>
      <c r="AI589" s="11">
        <f t="shared" si="36"/>
        <v>748800</v>
      </c>
      <c r="AJ589" s="11">
        <f t="shared" si="37"/>
        <v>748800</v>
      </c>
      <c r="AK589" s="11">
        <f t="shared" si="38"/>
        <v>0</v>
      </c>
      <c r="AL589" s="11">
        <f t="shared" si="39"/>
        <v>440278</v>
      </c>
    </row>
    <row r="590" spans="1:38">
      <c r="A590" t="s">
        <v>410</v>
      </c>
      <c r="B590" t="s">
        <v>407</v>
      </c>
      <c r="C590" t="s">
        <v>408</v>
      </c>
      <c r="D590" t="s">
        <v>281</v>
      </c>
      <c r="E590" t="s">
        <v>282</v>
      </c>
      <c r="F590" t="s">
        <v>291</v>
      </c>
      <c r="G590" t="s">
        <v>291</v>
      </c>
      <c r="H590" s="1">
        <v>1</v>
      </c>
      <c r="I590" t="s">
        <v>48</v>
      </c>
      <c r="J590" s="1">
        <v>33</v>
      </c>
      <c r="K590" s="1">
        <v>33</v>
      </c>
      <c r="L590" s="1">
        <v>3700</v>
      </c>
      <c r="M590" t="s">
        <v>41</v>
      </c>
      <c r="N590" s="1">
        <v>2205976</v>
      </c>
      <c r="O590" s="1">
        <v>2207084</v>
      </c>
      <c r="P590" s="1">
        <v>3450</v>
      </c>
      <c r="Q590" s="1">
        <v>2190291</v>
      </c>
      <c r="R590" s="1">
        <v>2190291</v>
      </c>
      <c r="S590" s="1">
        <v>3450</v>
      </c>
      <c r="T590" s="1">
        <v>16793</v>
      </c>
      <c r="U590" s="1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>
        <v>0</v>
      </c>
      <c r="AE590" s="1">
        <v>0</v>
      </c>
      <c r="AF590" s="1">
        <v>0</v>
      </c>
      <c r="AG590" s="1">
        <v>2190291</v>
      </c>
      <c r="AH590" s="1">
        <v>3450</v>
      </c>
      <c r="AI590" s="11">
        <f t="shared" si="36"/>
        <v>1345500</v>
      </c>
      <c r="AJ590" s="11">
        <f t="shared" si="37"/>
        <v>1345500</v>
      </c>
      <c r="AK590" s="11">
        <f t="shared" si="38"/>
        <v>0</v>
      </c>
      <c r="AL590" s="11">
        <f t="shared" si="39"/>
        <v>0</v>
      </c>
    </row>
    <row r="591" spans="1:38">
      <c r="A591" t="s">
        <v>410</v>
      </c>
      <c r="B591" t="s">
        <v>307</v>
      </c>
      <c r="C591" t="s">
        <v>308</v>
      </c>
      <c r="D591" t="s">
        <v>281</v>
      </c>
      <c r="E591" t="s">
        <v>282</v>
      </c>
      <c r="F591" t="s">
        <v>291</v>
      </c>
      <c r="G591" t="s">
        <v>291</v>
      </c>
      <c r="H591" s="1">
        <v>1</v>
      </c>
      <c r="I591" t="s">
        <v>48</v>
      </c>
      <c r="J591" s="1">
        <v>33</v>
      </c>
      <c r="K591" s="1">
        <v>33</v>
      </c>
      <c r="L591" s="1">
        <v>2510</v>
      </c>
      <c r="M591" t="s">
        <v>41</v>
      </c>
      <c r="N591" s="1">
        <v>729250</v>
      </c>
      <c r="O591" s="1">
        <v>738660</v>
      </c>
      <c r="P591" s="1">
        <v>1776</v>
      </c>
      <c r="Q591" s="1">
        <v>560001</v>
      </c>
      <c r="R591" s="1">
        <v>560001</v>
      </c>
      <c r="S591" s="1">
        <v>2008</v>
      </c>
      <c r="T591" s="1">
        <v>178659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>
        <v>0</v>
      </c>
      <c r="AE591" s="1">
        <v>0</v>
      </c>
      <c r="AF591" s="1">
        <v>0</v>
      </c>
      <c r="AG591" s="1">
        <v>560001</v>
      </c>
      <c r="AH591" s="1">
        <v>1776</v>
      </c>
      <c r="AI591" s="11">
        <f t="shared" si="36"/>
        <v>783120</v>
      </c>
      <c r="AJ591" s="11">
        <f t="shared" si="37"/>
        <v>783120</v>
      </c>
      <c r="AK591" s="11">
        <f t="shared" si="38"/>
        <v>0</v>
      </c>
      <c r="AL591" s="11">
        <f t="shared" si="39"/>
        <v>0</v>
      </c>
    </row>
    <row r="592" spans="1:38">
      <c r="A592" t="s">
        <v>410</v>
      </c>
      <c r="B592" t="s">
        <v>309</v>
      </c>
      <c r="C592" t="s">
        <v>310</v>
      </c>
      <c r="D592" t="s">
        <v>281</v>
      </c>
      <c r="E592" t="s">
        <v>281</v>
      </c>
      <c r="F592" t="s">
        <v>288</v>
      </c>
      <c r="G592" t="s">
        <v>288</v>
      </c>
      <c r="H592" s="1">
        <v>1</v>
      </c>
      <c r="I592" t="s">
        <v>48</v>
      </c>
      <c r="J592" s="1">
        <v>33</v>
      </c>
      <c r="K592" s="1">
        <v>33</v>
      </c>
      <c r="L592" s="1">
        <v>4200</v>
      </c>
      <c r="M592" t="s">
        <v>41</v>
      </c>
      <c r="N592" s="1">
        <v>2305311</v>
      </c>
      <c r="O592" s="1">
        <v>2306753</v>
      </c>
      <c r="P592" s="1">
        <v>3687</v>
      </c>
      <c r="Q592" s="1">
        <v>844921</v>
      </c>
      <c r="R592" s="1">
        <v>844921</v>
      </c>
      <c r="S592" s="1">
        <v>3687</v>
      </c>
      <c r="T592" s="1">
        <v>1461832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0</v>
      </c>
      <c r="AE592" s="1">
        <v>0</v>
      </c>
      <c r="AF592" s="1">
        <v>0</v>
      </c>
      <c r="AG592" s="1">
        <v>844921</v>
      </c>
      <c r="AH592" s="1">
        <v>3687</v>
      </c>
      <c r="AI592" s="11">
        <f t="shared" si="36"/>
        <v>1437930</v>
      </c>
      <c r="AJ592" s="11">
        <f t="shared" si="37"/>
        <v>1437930</v>
      </c>
      <c r="AK592" s="11">
        <f t="shared" si="38"/>
        <v>0</v>
      </c>
      <c r="AL592" s="11">
        <f t="shared" si="39"/>
        <v>0</v>
      </c>
    </row>
    <row r="593" spans="1:38">
      <c r="A593" t="s">
        <v>410</v>
      </c>
      <c r="B593" t="s">
        <v>311</v>
      </c>
      <c r="C593" t="s">
        <v>285</v>
      </c>
      <c r="D593" t="s">
        <v>281</v>
      </c>
      <c r="E593" t="s">
        <v>281</v>
      </c>
      <c r="F593" t="s">
        <v>288</v>
      </c>
      <c r="G593" t="s">
        <v>288</v>
      </c>
      <c r="H593" s="1">
        <v>1</v>
      </c>
      <c r="I593" t="s">
        <v>48</v>
      </c>
      <c r="J593" s="1">
        <v>33</v>
      </c>
      <c r="K593" s="1">
        <v>33</v>
      </c>
      <c r="L593" s="1">
        <v>3500</v>
      </c>
      <c r="M593" t="s">
        <v>41</v>
      </c>
      <c r="N593" s="1">
        <v>886089</v>
      </c>
      <c r="O593" s="1">
        <v>906929</v>
      </c>
      <c r="P593" s="1">
        <v>2862</v>
      </c>
      <c r="Q593" s="1">
        <v>745484</v>
      </c>
      <c r="R593" s="1">
        <v>745484</v>
      </c>
      <c r="S593" s="1">
        <v>2800</v>
      </c>
      <c r="T593" s="1">
        <v>0</v>
      </c>
      <c r="U593" s="1">
        <v>0</v>
      </c>
      <c r="V593" s="1">
        <v>0</v>
      </c>
      <c r="W593" s="1">
        <v>0</v>
      </c>
      <c r="X593" s="1">
        <v>160595.07</v>
      </c>
      <c r="Y593" s="1">
        <v>246.82</v>
      </c>
      <c r="Z593" s="1">
        <v>0</v>
      </c>
      <c r="AA593" s="1">
        <v>0</v>
      </c>
      <c r="AB593" s="1">
        <v>0</v>
      </c>
      <c r="AC593" s="1">
        <v>0</v>
      </c>
      <c r="AD593" s="1">
        <v>850</v>
      </c>
      <c r="AE593" s="1">
        <v>850</v>
      </c>
      <c r="AF593" s="1">
        <v>0</v>
      </c>
      <c r="AG593" s="1">
        <v>745483.93</v>
      </c>
      <c r="AH593" s="1">
        <v>2615.1799999999998</v>
      </c>
      <c r="AI593" s="11">
        <f t="shared" si="36"/>
        <v>1092000</v>
      </c>
      <c r="AJ593" s="11">
        <f t="shared" si="37"/>
        <v>1092000</v>
      </c>
      <c r="AK593" s="11">
        <f t="shared" si="38"/>
        <v>0</v>
      </c>
      <c r="AL593" s="11">
        <f t="shared" si="39"/>
        <v>160595.07</v>
      </c>
    </row>
    <row r="594" spans="1:38">
      <c r="A594" t="s">
        <v>410</v>
      </c>
      <c r="B594" t="s">
        <v>312</v>
      </c>
      <c r="C594" t="s">
        <v>313</v>
      </c>
      <c r="D594" t="s">
        <v>281</v>
      </c>
      <c r="E594" t="s">
        <v>281</v>
      </c>
      <c r="F594" t="s">
        <v>288</v>
      </c>
      <c r="G594" t="s">
        <v>288</v>
      </c>
      <c r="H594" s="1">
        <v>1</v>
      </c>
      <c r="I594" t="s">
        <v>48</v>
      </c>
      <c r="J594" s="1">
        <v>33</v>
      </c>
      <c r="K594" s="1">
        <v>33</v>
      </c>
      <c r="L594" s="1">
        <v>4500</v>
      </c>
      <c r="M594" t="s">
        <v>41</v>
      </c>
      <c r="N594" s="1">
        <v>911250</v>
      </c>
      <c r="O594" s="1">
        <v>945960</v>
      </c>
      <c r="P594" s="1">
        <v>3249</v>
      </c>
      <c r="Q594" s="1">
        <v>325676</v>
      </c>
      <c r="R594" s="1">
        <v>325676</v>
      </c>
      <c r="S594" s="1">
        <v>3600</v>
      </c>
      <c r="T594" s="1">
        <v>0</v>
      </c>
      <c r="U594" s="1">
        <v>0</v>
      </c>
      <c r="V594" s="1">
        <v>0</v>
      </c>
      <c r="W594" s="1">
        <v>0</v>
      </c>
      <c r="X594" s="1">
        <v>620284</v>
      </c>
      <c r="Y594" s="1">
        <v>1110.02</v>
      </c>
      <c r="Z594" s="1">
        <v>0</v>
      </c>
      <c r="AA594" s="1">
        <v>0</v>
      </c>
      <c r="AB594" s="1">
        <v>0</v>
      </c>
      <c r="AC594" s="1">
        <v>0</v>
      </c>
      <c r="AD594" s="1">
        <v>0</v>
      </c>
      <c r="AE594" s="1">
        <v>0</v>
      </c>
      <c r="AF594" s="1">
        <v>0</v>
      </c>
      <c r="AG594" s="1">
        <v>325676</v>
      </c>
      <c r="AH594" s="1">
        <v>2138.98</v>
      </c>
      <c r="AI594" s="11">
        <f t="shared" si="36"/>
        <v>1404000</v>
      </c>
      <c r="AJ594" s="11">
        <f t="shared" si="37"/>
        <v>1404000</v>
      </c>
      <c r="AK594" s="11">
        <f t="shared" si="38"/>
        <v>0</v>
      </c>
      <c r="AL594" s="11">
        <f t="shared" si="39"/>
        <v>620284</v>
      </c>
    </row>
    <row r="595" spans="1:38">
      <c r="A595" t="s">
        <v>410</v>
      </c>
      <c r="B595" t="s">
        <v>314</v>
      </c>
      <c r="C595" t="s">
        <v>315</v>
      </c>
      <c r="D595" t="s">
        <v>281</v>
      </c>
      <c r="E595" t="s">
        <v>282</v>
      </c>
      <c r="F595" t="s">
        <v>291</v>
      </c>
      <c r="G595" t="s">
        <v>291</v>
      </c>
      <c r="H595" s="1">
        <v>1</v>
      </c>
      <c r="I595" t="s">
        <v>48</v>
      </c>
      <c r="J595" s="1">
        <v>11</v>
      </c>
      <c r="K595" s="1">
        <v>11</v>
      </c>
      <c r="L595" s="1">
        <v>1850</v>
      </c>
      <c r="M595" t="s">
        <v>41</v>
      </c>
      <c r="N595" s="1">
        <v>930090</v>
      </c>
      <c r="O595" s="1">
        <v>932779</v>
      </c>
      <c r="P595" s="1">
        <v>1546.25</v>
      </c>
      <c r="Q595" s="1">
        <v>480028</v>
      </c>
      <c r="R595" s="1">
        <v>480028</v>
      </c>
      <c r="S595" s="1">
        <v>1480</v>
      </c>
      <c r="T595" s="1">
        <v>0</v>
      </c>
      <c r="U595" s="1">
        <v>0</v>
      </c>
      <c r="V595" s="1">
        <v>0</v>
      </c>
      <c r="W595" s="1">
        <v>0</v>
      </c>
      <c r="X595" s="1">
        <v>452751</v>
      </c>
      <c r="Y595" s="1">
        <v>599.52</v>
      </c>
      <c r="Z595" s="1">
        <v>0</v>
      </c>
      <c r="AA595" s="1">
        <v>0</v>
      </c>
      <c r="AB595" s="1">
        <v>0</v>
      </c>
      <c r="AC595" s="1">
        <v>0</v>
      </c>
      <c r="AD595" s="1">
        <v>0</v>
      </c>
      <c r="AE595" s="1">
        <v>0</v>
      </c>
      <c r="AF595" s="1">
        <v>0</v>
      </c>
      <c r="AG595" s="1">
        <v>480028</v>
      </c>
      <c r="AH595" s="1">
        <v>946.73</v>
      </c>
      <c r="AI595" s="11">
        <f t="shared" si="36"/>
        <v>577200</v>
      </c>
      <c r="AJ595" s="11">
        <f t="shared" si="37"/>
        <v>577200</v>
      </c>
      <c r="AK595" s="11">
        <f t="shared" si="38"/>
        <v>0</v>
      </c>
      <c r="AL595" s="11">
        <f t="shared" si="39"/>
        <v>452751</v>
      </c>
    </row>
    <row r="596" spans="1:38">
      <c r="A596" t="s">
        <v>410</v>
      </c>
      <c r="B596" t="s">
        <v>316</v>
      </c>
      <c r="C596" t="s">
        <v>317</v>
      </c>
      <c r="D596" t="s">
        <v>281</v>
      </c>
      <c r="E596" t="s">
        <v>281</v>
      </c>
      <c r="F596" t="s">
        <v>288</v>
      </c>
      <c r="G596" t="s">
        <v>288</v>
      </c>
      <c r="H596" s="1">
        <v>1</v>
      </c>
      <c r="I596" t="s">
        <v>48</v>
      </c>
      <c r="J596" s="1">
        <v>33</v>
      </c>
      <c r="K596" s="1">
        <v>33</v>
      </c>
      <c r="L596" s="1">
        <v>4450</v>
      </c>
      <c r="M596" t="s">
        <v>41</v>
      </c>
      <c r="N596" s="1">
        <v>1476580</v>
      </c>
      <c r="O596" s="1">
        <v>1506291</v>
      </c>
      <c r="P596" s="1">
        <v>3459</v>
      </c>
      <c r="Q596" s="1">
        <v>814350</v>
      </c>
      <c r="R596" s="1">
        <v>814350</v>
      </c>
      <c r="S596" s="1">
        <v>3560</v>
      </c>
      <c r="T596" s="1">
        <v>0</v>
      </c>
      <c r="U596" s="1">
        <v>0</v>
      </c>
      <c r="V596" s="1">
        <v>0</v>
      </c>
      <c r="W596" s="1">
        <v>0</v>
      </c>
      <c r="X596" s="1">
        <v>691921</v>
      </c>
      <c r="Y596" s="1">
        <v>705</v>
      </c>
      <c r="Z596" s="1">
        <v>0</v>
      </c>
      <c r="AA596" s="1">
        <v>0</v>
      </c>
      <c r="AB596" s="1">
        <v>0</v>
      </c>
      <c r="AC596" s="1">
        <v>0</v>
      </c>
      <c r="AD596" s="1">
        <v>20</v>
      </c>
      <c r="AE596" s="1">
        <v>20</v>
      </c>
      <c r="AF596" s="1">
        <v>0</v>
      </c>
      <c r="AG596" s="1">
        <v>814350</v>
      </c>
      <c r="AH596" s="1">
        <v>2754</v>
      </c>
      <c r="AI596" s="11">
        <f t="shared" si="36"/>
        <v>1388400</v>
      </c>
      <c r="AJ596" s="11">
        <f t="shared" si="37"/>
        <v>1388400</v>
      </c>
      <c r="AK596" s="11">
        <f t="shared" si="38"/>
        <v>0</v>
      </c>
      <c r="AL596" s="11">
        <f t="shared" si="39"/>
        <v>691921</v>
      </c>
    </row>
    <row r="597" spans="1:38">
      <c r="A597" t="s">
        <v>410</v>
      </c>
      <c r="B597" t="s">
        <v>318</v>
      </c>
      <c r="C597" t="s">
        <v>319</v>
      </c>
      <c r="D597" t="s">
        <v>281</v>
      </c>
      <c r="E597" t="s">
        <v>320</v>
      </c>
      <c r="F597" t="s">
        <v>321</v>
      </c>
      <c r="G597" t="s">
        <v>321</v>
      </c>
      <c r="H597" s="1">
        <v>1</v>
      </c>
      <c r="I597" t="s">
        <v>48</v>
      </c>
      <c r="J597" s="1">
        <v>33</v>
      </c>
      <c r="K597" s="1">
        <v>33</v>
      </c>
      <c r="L597" s="1">
        <v>2650</v>
      </c>
      <c r="M597" t="s">
        <v>41</v>
      </c>
      <c r="N597" s="1">
        <v>647322</v>
      </c>
      <c r="O597" s="1">
        <v>657696</v>
      </c>
      <c r="P597" s="1">
        <v>2547</v>
      </c>
      <c r="Q597" s="1">
        <v>483452</v>
      </c>
      <c r="R597" s="1">
        <v>483452</v>
      </c>
      <c r="S597" s="1">
        <v>2252.96</v>
      </c>
      <c r="T597" s="1">
        <v>0</v>
      </c>
      <c r="U597" s="1">
        <v>0</v>
      </c>
      <c r="V597" s="1">
        <v>0</v>
      </c>
      <c r="W597" s="1">
        <v>0</v>
      </c>
      <c r="X597" s="1">
        <v>150924</v>
      </c>
      <c r="Y597" s="1">
        <v>294.04000000000002</v>
      </c>
      <c r="Z597" s="1">
        <v>0</v>
      </c>
      <c r="AA597" s="1">
        <v>0</v>
      </c>
      <c r="AB597" s="1">
        <v>0</v>
      </c>
      <c r="AC597" s="1">
        <v>0</v>
      </c>
      <c r="AD597" s="1">
        <v>23320</v>
      </c>
      <c r="AE597" s="1">
        <v>23320</v>
      </c>
      <c r="AF597" s="1">
        <v>0</v>
      </c>
      <c r="AG597" s="1">
        <v>483452</v>
      </c>
      <c r="AH597" s="1">
        <v>2252.96</v>
      </c>
      <c r="AI597" s="11">
        <f t="shared" si="36"/>
        <v>878654.4</v>
      </c>
      <c r="AJ597" s="11">
        <f t="shared" si="37"/>
        <v>878654.4</v>
      </c>
      <c r="AK597" s="11">
        <f t="shared" si="38"/>
        <v>0</v>
      </c>
      <c r="AL597" s="11">
        <f t="shared" si="39"/>
        <v>150924</v>
      </c>
    </row>
    <row r="598" spans="1:38">
      <c r="A598" t="s">
        <v>410</v>
      </c>
      <c r="B598" t="s">
        <v>322</v>
      </c>
      <c r="C598" t="s">
        <v>323</v>
      </c>
      <c r="D598" t="s">
        <v>281</v>
      </c>
      <c r="E598" t="s">
        <v>282</v>
      </c>
      <c r="F598" t="s">
        <v>291</v>
      </c>
      <c r="G598" t="s">
        <v>291</v>
      </c>
      <c r="H598" s="1">
        <v>1</v>
      </c>
      <c r="I598" t="s">
        <v>48</v>
      </c>
      <c r="J598" s="1">
        <v>33</v>
      </c>
      <c r="K598" s="1">
        <v>33</v>
      </c>
      <c r="L598" s="1">
        <v>4700</v>
      </c>
      <c r="M598" t="s">
        <v>41</v>
      </c>
      <c r="N598" s="1">
        <v>2117204</v>
      </c>
      <c r="O598" s="1">
        <v>2132688</v>
      </c>
      <c r="P598" s="1">
        <v>4458</v>
      </c>
      <c r="Q598" s="1">
        <v>1956977</v>
      </c>
      <c r="R598" s="1">
        <v>1956977</v>
      </c>
      <c r="S598" s="1">
        <v>4458</v>
      </c>
      <c r="T598" s="1">
        <v>175711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>
        <v>0</v>
      </c>
      <c r="AE598" s="1">
        <v>0</v>
      </c>
      <c r="AF598" s="1">
        <v>0</v>
      </c>
      <c r="AG598" s="1">
        <v>1956977</v>
      </c>
      <c r="AH598" s="1">
        <v>4458</v>
      </c>
      <c r="AI598" s="11">
        <f t="shared" si="36"/>
        <v>1738620</v>
      </c>
      <c r="AJ598" s="11">
        <f t="shared" si="37"/>
        <v>1738620</v>
      </c>
      <c r="AK598" s="11">
        <f t="shared" si="38"/>
        <v>0</v>
      </c>
      <c r="AL598" s="11">
        <f t="shared" si="39"/>
        <v>0</v>
      </c>
    </row>
    <row r="599" spans="1:38">
      <c r="A599" t="s">
        <v>410</v>
      </c>
      <c r="B599" t="s">
        <v>324</v>
      </c>
      <c r="C599" t="s">
        <v>325</v>
      </c>
      <c r="D599" t="s">
        <v>281</v>
      </c>
      <c r="E599" t="s">
        <v>281</v>
      </c>
      <c r="F599" t="s">
        <v>326</v>
      </c>
      <c r="G599" t="s">
        <v>327</v>
      </c>
      <c r="H599" s="1">
        <v>1</v>
      </c>
      <c r="I599" t="s">
        <v>48</v>
      </c>
      <c r="J599" s="1">
        <v>132</v>
      </c>
      <c r="K599" s="1">
        <v>132</v>
      </c>
      <c r="L599" s="1">
        <v>30000</v>
      </c>
      <c r="M599" t="s">
        <v>411</v>
      </c>
      <c r="N599" s="1">
        <v>17424513</v>
      </c>
      <c r="O599" s="1">
        <v>17565225</v>
      </c>
      <c r="P599" s="1">
        <v>29436</v>
      </c>
      <c r="Q599" s="1">
        <v>11902322</v>
      </c>
      <c r="R599" s="1">
        <v>11902322</v>
      </c>
      <c r="S599" s="1">
        <v>29347.200000000001</v>
      </c>
      <c r="T599" s="1">
        <v>5662903</v>
      </c>
      <c r="U599" s="1">
        <v>88.8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>
        <v>0</v>
      </c>
      <c r="AE599" s="1">
        <v>0</v>
      </c>
      <c r="AF599" s="1">
        <v>0</v>
      </c>
      <c r="AG599" s="1">
        <v>11902322</v>
      </c>
      <c r="AH599" s="1">
        <v>29347.200000000001</v>
      </c>
      <c r="AI599" s="11">
        <f t="shared" si="36"/>
        <v>11445408</v>
      </c>
      <c r="AJ599" s="11">
        <f t="shared" si="37"/>
        <v>11445408</v>
      </c>
      <c r="AK599" s="11">
        <f t="shared" si="38"/>
        <v>0</v>
      </c>
      <c r="AL599" s="11">
        <f t="shared" si="39"/>
        <v>0</v>
      </c>
    </row>
    <row r="600" spans="1:38">
      <c r="A600" t="s">
        <v>410</v>
      </c>
      <c r="B600" t="s">
        <v>328</v>
      </c>
      <c r="C600" t="s">
        <v>329</v>
      </c>
      <c r="D600" t="s">
        <v>281</v>
      </c>
      <c r="E600" t="s">
        <v>282</v>
      </c>
      <c r="F600" t="s">
        <v>305</v>
      </c>
      <c r="G600" t="s">
        <v>330</v>
      </c>
      <c r="H600" s="1">
        <v>1</v>
      </c>
      <c r="I600" t="s">
        <v>48</v>
      </c>
      <c r="J600" s="1">
        <v>33</v>
      </c>
      <c r="K600" s="1">
        <v>33</v>
      </c>
      <c r="L600" s="1">
        <v>3600</v>
      </c>
      <c r="M600" t="s">
        <v>41</v>
      </c>
      <c r="N600" s="1">
        <v>1799855</v>
      </c>
      <c r="O600" s="1">
        <v>1837572</v>
      </c>
      <c r="P600" s="1">
        <v>3030</v>
      </c>
      <c r="Q600" s="1">
        <v>997498</v>
      </c>
      <c r="R600" s="1">
        <v>997498</v>
      </c>
      <c r="S600" s="1">
        <v>3030</v>
      </c>
      <c r="T600" s="1">
        <v>840074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>
        <v>0</v>
      </c>
      <c r="AE600" s="1">
        <v>0</v>
      </c>
      <c r="AF600" s="1">
        <v>0</v>
      </c>
      <c r="AG600" s="1">
        <v>997498</v>
      </c>
      <c r="AH600" s="1">
        <v>3030</v>
      </c>
      <c r="AI600" s="11">
        <f t="shared" si="36"/>
        <v>1181700</v>
      </c>
      <c r="AJ600" s="11">
        <f t="shared" si="37"/>
        <v>1181700</v>
      </c>
      <c r="AK600" s="11">
        <f t="shared" si="38"/>
        <v>0</v>
      </c>
      <c r="AL600" s="11">
        <f t="shared" si="39"/>
        <v>0</v>
      </c>
    </row>
    <row r="601" spans="1:38">
      <c r="A601" t="s">
        <v>410</v>
      </c>
      <c r="B601" t="s">
        <v>331</v>
      </c>
      <c r="C601" t="s">
        <v>332</v>
      </c>
      <c r="D601" t="s">
        <v>281</v>
      </c>
      <c r="E601" t="s">
        <v>282</v>
      </c>
      <c r="F601" t="s">
        <v>305</v>
      </c>
      <c r="G601" t="s">
        <v>330</v>
      </c>
      <c r="H601" s="1">
        <v>1</v>
      </c>
      <c r="I601" t="s">
        <v>48</v>
      </c>
      <c r="J601" s="1">
        <v>33</v>
      </c>
      <c r="K601" s="1">
        <v>33</v>
      </c>
      <c r="L601" s="1">
        <v>3000</v>
      </c>
      <c r="M601" t="s">
        <v>41</v>
      </c>
      <c r="N601" s="1">
        <v>1364354</v>
      </c>
      <c r="O601" s="1">
        <v>1393534</v>
      </c>
      <c r="P601" s="1">
        <v>2293</v>
      </c>
      <c r="Q601" s="1">
        <v>1193816</v>
      </c>
      <c r="R601" s="1">
        <v>1193816</v>
      </c>
      <c r="S601" s="1">
        <v>2400</v>
      </c>
      <c r="T601" s="1">
        <v>199718</v>
      </c>
      <c r="U601" s="1">
        <v>0.4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0</v>
      </c>
      <c r="AG601" s="1">
        <v>1193816</v>
      </c>
      <c r="AH601" s="1">
        <v>2292.6</v>
      </c>
      <c r="AI601" s="11">
        <f t="shared" si="36"/>
        <v>936000</v>
      </c>
      <c r="AJ601" s="11">
        <f t="shared" si="37"/>
        <v>936000</v>
      </c>
      <c r="AK601" s="11">
        <f t="shared" si="38"/>
        <v>0</v>
      </c>
      <c r="AL601" s="11">
        <f t="shared" si="39"/>
        <v>0</v>
      </c>
    </row>
    <row r="602" spans="1:38">
      <c r="A602" t="s">
        <v>410</v>
      </c>
      <c r="B602" t="s">
        <v>333</v>
      </c>
      <c r="C602" t="s">
        <v>334</v>
      </c>
      <c r="D602" t="s">
        <v>281</v>
      </c>
      <c r="E602" t="s">
        <v>282</v>
      </c>
      <c r="F602" t="s">
        <v>305</v>
      </c>
      <c r="G602" t="s">
        <v>330</v>
      </c>
      <c r="H602" s="1">
        <v>1</v>
      </c>
      <c r="I602" t="s">
        <v>48</v>
      </c>
      <c r="J602" s="1">
        <v>33</v>
      </c>
      <c r="K602" s="1">
        <v>33</v>
      </c>
      <c r="L602" s="1">
        <v>2800</v>
      </c>
      <c r="M602" t="s">
        <v>41</v>
      </c>
      <c r="N602" s="1">
        <v>1239203</v>
      </c>
      <c r="O602" s="1">
        <v>1241734</v>
      </c>
      <c r="P602" s="1">
        <v>2092.5</v>
      </c>
      <c r="Q602" s="1">
        <v>1128934</v>
      </c>
      <c r="R602" s="1">
        <v>1128934</v>
      </c>
      <c r="S602" s="1">
        <v>2240</v>
      </c>
      <c r="T602" s="1">
        <v>112800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0</v>
      </c>
      <c r="AD602" s="1">
        <v>0</v>
      </c>
      <c r="AE602" s="1">
        <v>0</v>
      </c>
      <c r="AF602" s="1">
        <v>0</v>
      </c>
      <c r="AG602" s="1">
        <v>1128934</v>
      </c>
      <c r="AH602" s="1">
        <v>2092.5</v>
      </c>
      <c r="AI602" s="11">
        <f t="shared" si="36"/>
        <v>873600</v>
      </c>
      <c r="AJ602" s="11">
        <f t="shared" si="37"/>
        <v>873600</v>
      </c>
      <c r="AK602" s="11">
        <f t="shared" si="38"/>
        <v>0</v>
      </c>
      <c r="AL602" s="11">
        <f t="shared" si="39"/>
        <v>0</v>
      </c>
    </row>
    <row r="603" spans="1:38">
      <c r="A603" t="s">
        <v>410</v>
      </c>
      <c r="B603" t="s">
        <v>335</v>
      </c>
      <c r="C603" t="s">
        <v>336</v>
      </c>
      <c r="D603" t="s">
        <v>281</v>
      </c>
      <c r="E603" t="s">
        <v>320</v>
      </c>
      <c r="F603" t="s">
        <v>321</v>
      </c>
      <c r="G603" t="s">
        <v>337</v>
      </c>
      <c r="H603" s="1">
        <v>1</v>
      </c>
      <c r="I603" t="s">
        <v>48</v>
      </c>
      <c r="J603" s="1">
        <v>33</v>
      </c>
      <c r="K603" s="1">
        <v>33</v>
      </c>
      <c r="L603" s="1">
        <v>5750</v>
      </c>
      <c r="M603" t="s">
        <v>41</v>
      </c>
      <c r="N603" s="1">
        <v>2976559</v>
      </c>
      <c r="O603" s="1">
        <v>2988365</v>
      </c>
      <c r="P603" s="1">
        <v>4845</v>
      </c>
      <c r="Q603" s="1">
        <v>2056060</v>
      </c>
      <c r="R603" s="1">
        <v>2056060</v>
      </c>
      <c r="S603" s="1">
        <v>4845</v>
      </c>
      <c r="T603" s="1">
        <v>932305</v>
      </c>
      <c r="U603" s="1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>
        <v>0</v>
      </c>
      <c r="AE603" s="1">
        <v>0</v>
      </c>
      <c r="AF603" s="1">
        <v>0</v>
      </c>
      <c r="AG603" s="1">
        <v>2056060</v>
      </c>
      <c r="AH603" s="1">
        <v>4845</v>
      </c>
      <c r="AI603" s="11">
        <f t="shared" si="36"/>
        <v>1889550</v>
      </c>
      <c r="AJ603" s="11">
        <f t="shared" si="37"/>
        <v>1889550</v>
      </c>
      <c r="AK603" s="11">
        <f t="shared" si="38"/>
        <v>0</v>
      </c>
      <c r="AL603" s="11">
        <f t="shared" si="39"/>
        <v>0</v>
      </c>
    </row>
    <row r="604" spans="1:38">
      <c r="A604" t="s">
        <v>410</v>
      </c>
      <c r="B604" t="s">
        <v>342</v>
      </c>
      <c r="C604" t="s">
        <v>343</v>
      </c>
      <c r="D604" t="s">
        <v>281</v>
      </c>
      <c r="E604" t="s">
        <v>340</v>
      </c>
      <c r="F604" t="s">
        <v>340</v>
      </c>
      <c r="G604" t="s">
        <v>344</v>
      </c>
      <c r="H604" s="1">
        <v>1</v>
      </c>
      <c r="I604" t="s">
        <v>48</v>
      </c>
      <c r="J604" s="1">
        <v>132</v>
      </c>
      <c r="K604" s="1">
        <v>132</v>
      </c>
      <c r="L604" s="1">
        <v>12000</v>
      </c>
      <c r="M604" t="s">
        <v>41</v>
      </c>
      <c r="N604" s="1">
        <v>4700502</v>
      </c>
      <c r="O604" s="1">
        <v>4730292</v>
      </c>
      <c r="P604" s="1">
        <v>8403</v>
      </c>
      <c r="Q604" s="1">
        <v>4490292</v>
      </c>
      <c r="R604" s="1">
        <v>4490292</v>
      </c>
      <c r="S604" s="1">
        <v>9600</v>
      </c>
      <c r="T604" s="1">
        <v>240000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>
        <v>0</v>
      </c>
      <c r="AE604" s="1">
        <v>0</v>
      </c>
      <c r="AF604" s="1">
        <v>0</v>
      </c>
      <c r="AG604" s="1">
        <v>4490292</v>
      </c>
      <c r="AH604" s="1">
        <v>8403</v>
      </c>
      <c r="AI604" s="11">
        <f t="shared" si="36"/>
        <v>3744000</v>
      </c>
      <c r="AJ604" s="11">
        <f t="shared" si="37"/>
        <v>3744000</v>
      </c>
      <c r="AK604" s="11">
        <f t="shared" si="38"/>
        <v>0</v>
      </c>
      <c r="AL604" s="11">
        <f t="shared" si="39"/>
        <v>0</v>
      </c>
    </row>
    <row r="605" spans="1:38">
      <c r="A605" t="s">
        <v>410</v>
      </c>
      <c r="B605" t="s">
        <v>345</v>
      </c>
      <c r="C605" t="s">
        <v>346</v>
      </c>
      <c r="D605" t="s">
        <v>281</v>
      </c>
      <c r="E605" t="s">
        <v>282</v>
      </c>
      <c r="F605" t="s">
        <v>305</v>
      </c>
      <c r="G605" t="s">
        <v>330</v>
      </c>
      <c r="H605" s="1">
        <v>1</v>
      </c>
      <c r="I605" t="s">
        <v>48</v>
      </c>
      <c r="J605" s="1">
        <v>33</v>
      </c>
      <c r="K605" s="1">
        <v>33</v>
      </c>
      <c r="L605" s="1">
        <v>2475</v>
      </c>
      <c r="M605" t="s">
        <v>41</v>
      </c>
      <c r="N605" s="1">
        <v>1390106</v>
      </c>
      <c r="O605" s="1">
        <v>1410411</v>
      </c>
      <c r="P605" s="1">
        <v>2457</v>
      </c>
      <c r="Q605" s="1">
        <v>1344891</v>
      </c>
      <c r="R605" s="1">
        <v>1344891</v>
      </c>
      <c r="S605" s="1">
        <v>2457</v>
      </c>
      <c r="T605" s="1">
        <v>65520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0</v>
      </c>
      <c r="AE605" s="1">
        <v>0</v>
      </c>
      <c r="AF605" s="1">
        <v>0</v>
      </c>
      <c r="AG605" s="1">
        <v>1344891</v>
      </c>
      <c r="AH605" s="1">
        <v>2457</v>
      </c>
      <c r="AI605" s="11">
        <f t="shared" si="36"/>
        <v>958230</v>
      </c>
      <c r="AJ605" s="11">
        <f t="shared" si="37"/>
        <v>958230</v>
      </c>
      <c r="AK605" s="11">
        <f t="shared" si="38"/>
        <v>0</v>
      </c>
      <c r="AL605" s="11">
        <f t="shared" si="39"/>
        <v>0</v>
      </c>
    </row>
    <row r="606" spans="1:38">
      <c r="A606" t="s">
        <v>410</v>
      </c>
      <c r="B606" t="s">
        <v>347</v>
      </c>
      <c r="C606" t="s">
        <v>348</v>
      </c>
      <c r="D606" t="s">
        <v>281</v>
      </c>
      <c r="E606" t="s">
        <v>281</v>
      </c>
      <c r="F606" t="s">
        <v>288</v>
      </c>
      <c r="G606" t="s">
        <v>288</v>
      </c>
      <c r="H606" s="1">
        <v>1</v>
      </c>
      <c r="I606" t="s">
        <v>48</v>
      </c>
      <c r="J606" s="1">
        <v>33</v>
      </c>
      <c r="K606" s="1">
        <v>33</v>
      </c>
      <c r="L606" s="1">
        <v>1501</v>
      </c>
      <c r="M606" t="s">
        <v>41</v>
      </c>
      <c r="N606" s="1">
        <v>643901</v>
      </c>
      <c r="O606" s="1">
        <v>646275</v>
      </c>
      <c r="P606" s="1">
        <v>1150.5</v>
      </c>
      <c r="Q606" s="1">
        <v>425481</v>
      </c>
      <c r="R606" s="1">
        <v>425481</v>
      </c>
      <c r="S606" s="1">
        <v>1200.8</v>
      </c>
      <c r="T606" s="1">
        <v>0</v>
      </c>
      <c r="U606" s="1">
        <v>0</v>
      </c>
      <c r="V606" s="1">
        <v>0</v>
      </c>
      <c r="W606" s="1">
        <v>0</v>
      </c>
      <c r="X606" s="1">
        <v>220794</v>
      </c>
      <c r="Y606" s="1">
        <v>194.29</v>
      </c>
      <c r="Z606" s="1">
        <v>0</v>
      </c>
      <c r="AA606" s="1">
        <v>0</v>
      </c>
      <c r="AB606" s="1">
        <v>0</v>
      </c>
      <c r="AC606" s="1">
        <v>0</v>
      </c>
      <c r="AD606" s="1">
        <v>0</v>
      </c>
      <c r="AE606" s="1">
        <v>0</v>
      </c>
      <c r="AF606" s="1">
        <v>0</v>
      </c>
      <c r="AG606" s="1">
        <v>425481</v>
      </c>
      <c r="AH606" s="1">
        <v>956.21</v>
      </c>
      <c r="AI606" s="11">
        <f t="shared" si="36"/>
        <v>468312</v>
      </c>
      <c r="AJ606" s="11">
        <f t="shared" si="37"/>
        <v>468312</v>
      </c>
      <c r="AK606" s="11">
        <f t="shared" si="38"/>
        <v>0</v>
      </c>
      <c r="AL606" s="11">
        <f t="shared" si="39"/>
        <v>220794</v>
      </c>
    </row>
    <row r="607" spans="1:38">
      <c r="A607" t="s">
        <v>410</v>
      </c>
      <c r="B607" t="s">
        <v>349</v>
      </c>
      <c r="C607" t="s">
        <v>350</v>
      </c>
      <c r="D607" t="s">
        <v>281</v>
      </c>
      <c r="E607" t="s">
        <v>281</v>
      </c>
      <c r="F607" t="s">
        <v>288</v>
      </c>
      <c r="G607" t="s">
        <v>288</v>
      </c>
      <c r="H607" s="1">
        <v>1</v>
      </c>
      <c r="I607" t="s">
        <v>48</v>
      </c>
      <c r="J607" s="1">
        <v>11</v>
      </c>
      <c r="K607" s="1">
        <v>11</v>
      </c>
      <c r="L607" s="1">
        <v>2300</v>
      </c>
      <c r="M607" t="s">
        <v>41</v>
      </c>
      <c r="N607" s="1">
        <v>1001404</v>
      </c>
      <c r="O607" s="1">
        <v>1005590</v>
      </c>
      <c r="P607" s="1">
        <v>1732.5</v>
      </c>
      <c r="Q607" s="1">
        <v>898360</v>
      </c>
      <c r="R607" s="1">
        <v>898360</v>
      </c>
      <c r="S607" s="1">
        <v>1840</v>
      </c>
      <c r="T607" s="1">
        <v>107230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>
        <v>0</v>
      </c>
      <c r="AE607" s="1">
        <v>0</v>
      </c>
      <c r="AF607" s="1">
        <v>0</v>
      </c>
      <c r="AG607" s="1">
        <v>898360</v>
      </c>
      <c r="AH607" s="1">
        <v>1732.5</v>
      </c>
      <c r="AI607" s="11">
        <f t="shared" si="36"/>
        <v>717600</v>
      </c>
      <c r="AJ607" s="11">
        <f t="shared" si="37"/>
        <v>717600</v>
      </c>
      <c r="AK607" s="11">
        <f t="shared" si="38"/>
        <v>0</v>
      </c>
      <c r="AL607" s="11">
        <f t="shared" si="39"/>
        <v>0</v>
      </c>
    </row>
    <row r="608" spans="1:38">
      <c r="A608" t="s">
        <v>410</v>
      </c>
      <c r="B608" t="s">
        <v>351</v>
      </c>
      <c r="C608" t="s">
        <v>352</v>
      </c>
      <c r="D608" t="s">
        <v>281</v>
      </c>
      <c r="E608" t="s">
        <v>282</v>
      </c>
      <c r="F608" t="s">
        <v>291</v>
      </c>
      <c r="G608" t="s">
        <v>291</v>
      </c>
      <c r="H608" s="1">
        <v>1</v>
      </c>
      <c r="I608" t="s">
        <v>48</v>
      </c>
      <c r="J608" s="1">
        <v>33</v>
      </c>
      <c r="K608" s="1">
        <v>33</v>
      </c>
      <c r="L608" s="1">
        <v>2501</v>
      </c>
      <c r="M608" t="s">
        <v>41</v>
      </c>
      <c r="N608" s="1">
        <v>486960</v>
      </c>
      <c r="O608" s="1">
        <v>499460</v>
      </c>
      <c r="P608" s="1">
        <v>1144.7</v>
      </c>
      <c r="Q608" s="1">
        <v>191446</v>
      </c>
      <c r="R608" s="1">
        <v>191446</v>
      </c>
      <c r="S608" s="1">
        <v>2000.8</v>
      </c>
      <c r="T608" s="1">
        <v>0</v>
      </c>
      <c r="U608" s="1">
        <v>0</v>
      </c>
      <c r="V608" s="1">
        <v>308014</v>
      </c>
      <c r="W608" s="1">
        <v>452.8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>
        <v>0</v>
      </c>
      <c r="AE608" s="1">
        <v>0</v>
      </c>
      <c r="AF608" s="1">
        <v>0</v>
      </c>
      <c r="AG608" s="1">
        <v>191446</v>
      </c>
      <c r="AH608" s="1">
        <v>691.9</v>
      </c>
      <c r="AI608" s="11">
        <f t="shared" si="36"/>
        <v>780312</v>
      </c>
      <c r="AJ608" s="11">
        <f t="shared" si="37"/>
        <v>780312</v>
      </c>
      <c r="AK608" s="11">
        <f t="shared" si="38"/>
        <v>308014</v>
      </c>
      <c r="AL608" s="11">
        <f t="shared" si="39"/>
        <v>0</v>
      </c>
    </row>
    <row r="609" spans="1:38">
      <c r="A609" t="s">
        <v>410</v>
      </c>
      <c r="B609" t="s">
        <v>353</v>
      </c>
      <c r="C609" t="s">
        <v>354</v>
      </c>
      <c r="D609" t="s">
        <v>281</v>
      </c>
      <c r="E609" t="s">
        <v>281</v>
      </c>
      <c r="F609" t="s">
        <v>326</v>
      </c>
      <c r="G609" t="s">
        <v>327</v>
      </c>
      <c r="H609" s="1">
        <v>1</v>
      </c>
      <c r="I609" t="s">
        <v>48</v>
      </c>
      <c r="J609" s="1">
        <v>33</v>
      </c>
      <c r="K609" s="1">
        <v>33</v>
      </c>
      <c r="L609" s="1">
        <v>1550</v>
      </c>
      <c r="M609" t="s">
        <v>41</v>
      </c>
      <c r="N609" s="1">
        <v>636898</v>
      </c>
      <c r="O609" s="1">
        <v>643973</v>
      </c>
      <c r="P609" s="1">
        <v>1275.5160000000001</v>
      </c>
      <c r="Q609" s="1">
        <v>537498</v>
      </c>
      <c r="R609" s="1">
        <v>537498</v>
      </c>
      <c r="S609" s="1">
        <v>1240</v>
      </c>
      <c r="T609" s="1">
        <v>0</v>
      </c>
      <c r="U609" s="1">
        <v>0</v>
      </c>
      <c r="V609" s="1">
        <v>0</v>
      </c>
      <c r="W609" s="1">
        <v>0</v>
      </c>
      <c r="X609" s="1">
        <v>106475</v>
      </c>
      <c r="Y609" s="1">
        <v>147.87</v>
      </c>
      <c r="Z609" s="1">
        <v>0</v>
      </c>
      <c r="AA609" s="1">
        <v>0</v>
      </c>
      <c r="AB609" s="1">
        <v>0</v>
      </c>
      <c r="AC609" s="1">
        <v>0</v>
      </c>
      <c r="AD609" s="1">
        <v>0</v>
      </c>
      <c r="AE609" s="1">
        <v>0</v>
      </c>
      <c r="AF609" s="1">
        <v>0</v>
      </c>
      <c r="AG609" s="1">
        <v>537498</v>
      </c>
      <c r="AH609" s="1">
        <v>1127.646</v>
      </c>
      <c r="AI609" s="11">
        <f t="shared" si="36"/>
        <v>483600</v>
      </c>
      <c r="AJ609" s="11">
        <f t="shared" si="37"/>
        <v>483600</v>
      </c>
      <c r="AK609" s="11">
        <f t="shared" si="38"/>
        <v>0</v>
      </c>
      <c r="AL609" s="11">
        <f t="shared" si="39"/>
        <v>106475</v>
      </c>
    </row>
    <row r="610" spans="1:38">
      <c r="A610" t="s">
        <v>410</v>
      </c>
      <c r="B610" t="s">
        <v>355</v>
      </c>
      <c r="C610" t="s">
        <v>334</v>
      </c>
      <c r="D610" t="s">
        <v>281</v>
      </c>
      <c r="E610" t="s">
        <v>340</v>
      </c>
      <c r="F610" t="s">
        <v>340</v>
      </c>
      <c r="G610" t="s">
        <v>344</v>
      </c>
      <c r="H610" s="1">
        <v>1</v>
      </c>
      <c r="I610" t="s">
        <v>48</v>
      </c>
      <c r="J610" s="1">
        <v>33</v>
      </c>
      <c r="K610" s="1">
        <v>33</v>
      </c>
      <c r="L610" s="1">
        <v>3500</v>
      </c>
      <c r="M610" t="s">
        <v>41</v>
      </c>
      <c r="N610" s="1">
        <v>1549592</v>
      </c>
      <c r="O610" s="1">
        <v>1553304</v>
      </c>
      <c r="P610" s="1">
        <v>2721</v>
      </c>
      <c r="Q610" s="1">
        <v>1384824</v>
      </c>
      <c r="R610" s="1">
        <v>1384824</v>
      </c>
      <c r="S610" s="1">
        <v>2800</v>
      </c>
      <c r="T610" s="1">
        <v>168480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0</v>
      </c>
      <c r="AD610" s="1">
        <v>0</v>
      </c>
      <c r="AE610" s="1">
        <v>0</v>
      </c>
      <c r="AF610" s="1">
        <v>0</v>
      </c>
      <c r="AG610" s="1">
        <v>1384824</v>
      </c>
      <c r="AH610" s="1">
        <v>2721</v>
      </c>
      <c r="AI610" s="11">
        <f t="shared" si="36"/>
        <v>1092000</v>
      </c>
      <c r="AJ610" s="11">
        <f t="shared" si="37"/>
        <v>1092000</v>
      </c>
      <c r="AK610" s="11">
        <f t="shared" si="38"/>
        <v>0</v>
      </c>
      <c r="AL610" s="11">
        <f t="shared" si="39"/>
        <v>0</v>
      </c>
    </row>
    <row r="611" spans="1:38">
      <c r="A611" t="s">
        <v>410</v>
      </c>
      <c r="B611" t="s">
        <v>356</v>
      </c>
      <c r="C611" t="s">
        <v>191</v>
      </c>
      <c r="D611" t="s">
        <v>281</v>
      </c>
      <c r="E611" t="s">
        <v>281</v>
      </c>
      <c r="F611" t="s">
        <v>288</v>
      </c>
      <c r="G611" t="s">
        <v>288</v>
      </c>
      <c r="H611" s="1">
        <v>1</v>
      </c>
      <c r="I611" t="s">
        <v>48</v>
      </c>
      <c r="J611" s="1">
        <v>33</v>
      </c>
      <c r="K611" s="1">
        <v>33</v>
      </c>
      <c r="L611" s="1">
        <v>3500</v>
      </c>
      <c r="M611" t="s">
        <v>41</v>
      </c>
      <c r="N611" s="1">
        <v>1418879</v>
      </c>
      <c r="O611" s="1">
        <v>1421864</v>
      </c>
      <c r="P611" s="1">
        <v>2619</v>
      </c>
      <c r="Q611" s="1">
        <v>1263718</v>
      </c>
      <c r="R611" s="1">
        <v>1263718</v>
      </c>
      <c r="S611" s="1">
        <v>2800</v>
      </c>
      <c r="T611" s="1">
        <v>158146</v>
      </c>
      <c r="U611" s="1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>
        <v>0</v>
      </c>
      <c r="AE611" s="1">
        <v>0</v>
      </c>
      <c r="AF611" s="1">
        <v>0</v>
      </c>
      <c r="AG611" s="1">
        <v>1263718</v>
      </c>
      <c r="AH611" s="1">
        <v>2619</v>
      </c>
      <c r="AI611" s="11">
        <f t="shared" si="36"/>
        <v>1092000</v>
      </c>
      <c r="AJ611" s="11">
        <f t="shared" si="37"/>
        <v>1092000</v>
      </c>
      <c r="AK611" s="11">
        <f t="shared" si="38"/>
        <v>0</v>
      </c>
      <c r="AL611" s="11">
        <f t="shared" si="39"/>
        <v>0</v>
      </c>
    </row>
    <row r="612" spans="1:38">
      <c r="A612" t="s">
        <v>410</v>
      </c>
      <c r="B612" t="s">
        <v>357</v>
      </c>
      <c r="C612" t="s">
        <v>358</v>
      </c>
      <c r="D612" t="s">
        <v>281</v>
      </c>
      <c r="E612" t="s">
        <v>282</v>
      </c>
      <c r="F612" t="s">
        <v>282</v>
      </c>
      <c r="G612" t="s">
        <v>359</v>
      </c>
      <c r="H612" s="1">
        <v>1</v>
      </c>
      <c r="I612" t="s">
        <v>48</v>
      </c>
      <c r="J612" s="1">
        <v>33</v>
      </c>
      <c r="K612" s="1">
        <v>33</v>
      </c>
      <c r="L612" s="1">
        <v>6400</v>
      </c>
      <c r="M612" t="s">
        <v>41</v>
      </c>
      <c r="N612" s="1">
        <v>2507895</v>
      </c>
      <c r="O612" s="1">
        <v>2518162</v>
      </c>
      <c r="P612" s="1">
        <v>4464</v>
      </c>
      <c r="Q612" s="1">
        <v>1220520</v>
      </c>
      <c r="R612" s="1">
        <v>1220520</v>
      </c>
      <c r="S612" s="1">
        <v>5120</v>
      </c>
      <c r="T612" s="1">
        <v>0</v>
      </c>
      <c r="U612" s="1">
        <v>0</v>
      </c>
      <c r="V612" s="1">
        <v>0</v>
      </c>
      <c r="W612" s="1">
        <v>0</v>
      </c>
      <c r="X612" s="1">
        <v>1297642</v>
      </c>
      <c r="Y612" s="1">
        <v>1573.25</v>
      </c>
      <c r="Z612" s="1">
        <v>0</v>
      </c>
      <c r="AA612" s="1">
        <v>0</v>
      </c>
      <c r="AB612" s="1">
        <v>0</v>
      </c>
      <c r="AC612" s="1">
        <v>0</v>
      </c>
      <c r="AD612" s="1">
        <v>0</v>
      </c>
      <c r="AE612" s="1">
        <v>0</v>
      </c>
      <c r="AF612" s="1">
        <v>0</v>
      </c>
      <c r="AG612" s="1">
        <v>1220520</v>
      </c>
      <c r="AH612" s="1">
        <v>2890.75</v>
      </c>
      <c r="AI612" s="11">
        <f t="shared" si="36"/>
        <v>1996800</v>
      </c>
      <c r="AJ612" s="11">
        <f t="shared" si="37"/>
        <v>1996800</v>
      </c>
      <c r="AK612" s="11">
        <f t="shared" si="38"/>
        <v>0</v>
      </c>
      <c r="AL612" s="11">
        <f t="shared" si="39"/>
        <v>1297642</v>
      </c>
    </row>
    <row r="613" spans="1:38">
      <c r="A613" t="s">
        <v>410</v>
      </c>
      <c r="B613" t="s">
        <v>360</v>
      </c>
      <c r="C613" t="s">
        <v>361</v>
      </c>
      <c r="D613" t="s">
        <v>281</v>
      </c>
      <c r="E613" t="s">
        <v>281</v>
      </c>
      <c r="F613" t="s">
        <v>288</v>
      </c>
      <c r="G613" t="s">
        <v>288</v>
      </c>
      <c r="H613" s="1">
        <v>1</v>
      </c>
      <c r="I613" t="s">
        <v>48</v>
      </c>
      <c r="J613" s="1">
        <v>33</v>
      </c>
      <c r="K613" s="1">
        <v>33</v>
      </c>
      <c r="L613" s="1">
        <v>7500</v>
      </c>
      <c r="M613" t="s">
        <v>41</v>
      </c>
      <c r="N613" s="1">
        <v>3686927</v>
      </c>
      <c r="O613" s="1">
        <v>3695534</v>
      </c>
      <c r="P613" s="1">
        <v>5730</v>
      </c>
      <c r="Q613" s="1">
        <v>3231084</v>
      </c>
      <c r="R613" s="1">
        <v>3231084</v>
      </c>
      <c r="S613" s="1">
        <v>6000</v>
      </c>
      <c r="T613" s="1">
        <v>464450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>
        <v>0</v>
      </c>
      <c r="AE613" s="1">
        <v>0</v>
      </c>
      <c r="AF613" s="1">
        <v>0</v>
      </c>
      <c r="AG613" s="1">
        <v>3231084</v>
      </c>
      <c r="AH613" s="1">
        <v>5730</v>
      </c>
      <c r="AI613" s="11">
        <f t="shared" si="36"/>
        <v>2340000</v>
      </c>
      <c r="AJ613" s="11">
        <f t="shared" si="37"/>
        <v>2340000</v>
      </c>
      <c r="AK613" s="11">
        <f t="shared" si="38"/>
        <v>0</v>
      </c>
      <c r="AL613" s="11">
        <f t="shared" si="39"/>
        <v>0</v>
      </c>
    </row>
    <row r="614" spans="1:38">
      <c r="A614" t="s">
        <v>410</v>
      </c>
      <c r="B614" t="s">
        <v>362</v>
      </c>
      <c r="C614" t="s">
        <v>363</v>
      </c>
      <c r="D614" t="s">
        <v>281</v>
      </c>
      <c r="E614" t="s">
        <v>281</v>
      </c>
      <c r="F614" t="s">
        <v>288</v>
      </c>
      <c r="G614" t="s">
        <v>288</v>
      </c>
      <c r="H614" s="1">
        <v>1</v>
      </c>
      <c r="I614" t="s">
        <v>48</v>
      </c>
      <c r="J614" s="1">
        <v>33</v>
      </c>
      <c r="K614" s="1">
        <v>33</v>
      </c>
      <c r="L614" s="1">
        <v>6000</v>
      </c>
      <c r="M614" t="s">
        <v>41</v>
      </c>
      <c r="N614" s="1">
        <v>3047459</v>
      </c>
      <c r="O614" s="1">
        <v>3162740</v>
      </c>
      <c r="P614" s="1">
        <v>5021.25</v>
      </c>
      <c r="Q614" s="1">
        <v>734587</v>
      </c>
      <c r="R614" s="1">
        <v>734587</v>
      </c>
      <c r="S614" s="1">
        <v>4800</v>
      </c>
      <c r="T614" s="1">
        <v>1180370</v>
      </c>
      <c r="U614" s="1">
        <v>0</v>
      </c>
      <c r="V614" s="1">
        <v>0</v>
      </c>
      <c r="W614" s="1">
        <v>0</v>
      </c>
      <c r="X614" s="1">
        <v>1247783</v>
      </c>
      <c r="Y614" s="1">
        <v>1797.57</v>
      </c>
      <c r="Z614" s="1">
        <v>0</v>
      </c>
      <c r="AA614" s="1">
        <v>0</v>
      </c>
      <c r="AB614" s="1">
        <v>0</v>
      </c>
      <c r="AC614" s="1">
        <v>0</v>
      </c>
      <c r="AD614" s="1">
        <v>0</v>
      </c>
      <c r="AE614" s="1">
        <v>0</v>
      </c>
      <c r="AF614" s="1">
        <v>0</v>
      </c>
      <c r="AG614" s="1">
        <v>734587</v>
      </c>
      <c r="AH614" s="1">
        <v>3223.68</v>
      </c>
      <c r="AI614" s="11">
        <f t="shared" si="36"/>
        <v>1872000</v>
      </c>
      <c r="AJ614" s="11">
        <f t="shared" si="37"/>
        <v>1872000</v>
      </c>
      <c r="AK614" s="11">
        <f t="shared" si="38"/>
        <v>0</v>
      </c>
      <c r="AL614" s="11">
        <f t="shared" si="39"/>
        <v>1247783</v>
      </c>
    </row>
    <row r="615" spans="1:38">
      <c r="A615" t="s">
        <v>410</v>
      </c>
      <c r="B615" t="s">
        <v>364</v>
      </c>
      <c r="C615" t="s">
        <v>365</v>
      </c>
      <c r="D615" t="s">
        <v>281</v>
      </c>
      <c r="E615" t="s">
        <v>282</v>
      </c>
      <c r="F615" t="s">
        <v>291</v>
      </c>
      <c r="G615" t="s">
        <v>291</v>
      </c>
      <c r="H615" s="1">
        <v>1</v>
      </c>
      <c r="I615" t="s">
        <v>48</v>
      </c>
      <c r="J615" s="1">
        <v>33</v>
      </c>
      <c r="K615" s="1">
        <v>33</v>
      </c>
      <c r="L615" s="1">
        <v>1600</v>
      </c>
      <c r="M615" t="s">
        <v>41</v>
      </c>
      <c r="N615" s="1">
        <v>553026</v>
      </c>
      <c r="O615" s="1">
        <v>567211</v>
      </c>
      <c r="P615" s="1">
        <v>1017</v>
      </c>
      <c r="Q615" s="1">
        <v>314540</v>
      </c>
      <c r="R615" s="1">
        <v>314540</v>
      </c>
      <c r="S615" s="1">
        <v>1280</v>
      </c>
      <c r="T615" s="1">
        <v>252671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0</v>
      </c>
      <c r="AG615" s="1">
        <v>314540</v>
      </c>
      <c r="AH615" s="1">
        <v>1017</v>
      </c>
      <c r="AI615" s="11">
        <f t="shared" si="36"/>
        <v>499200</v>
      </c>
      <c r="AJ615" s="11">
        <f t="shared" si="37"/>
        <v>499200</v>
      </c>
      <c r="AK615" s="11">
        <f t="shared" si="38"/>
        <v>0</v>
      </c>
      <c r="AL615" s="11">
        <f t="shared" si="39"/>
        <v>0</v>
      </c>
    </row>
    <row r="616" spans="1:38">
      <c r="A616" t="s">
        <v>410</v>
      </c>
      <c r="B616" t="s">
        <v>366</v>
      </c>
      <c r="C616" t="s">
        <v>367</v>
      </c>
      <c r="D616" t="s">
        <v>281</v>
      </c>
      <c r="E616" t="s">
        <v>281</v>
      </c>
      <c r="F616" t="s">
        <v>288</v>
      </c>
      <c r="G616" t="s">
        <v>288</v>
      </c>
      <c r="H616" s="1">
        <v>1</v>
      </c>
      <c r="I616" t="s">
        <v>48</v>
      </c>
      <c r="J616" s="1">
        <v>33</v>
      </c>
      <c r="K616" s="1">
        <v>33</v>
      </c>
      <c r="L616" s="1">
        <v>6500</v>
      </c>
      <c r="M616" t="s">
        <v>41</v>
      </c>
      <c r="N616" s="1">
        <v>3349678</v>
      </c>
      <c r="O616" s="1">
        <v>3357361</v>
      </c>
      <c r="P616" s="1">
        <v>5859</v>
      </c>
      <c r="Q616" s="1">
        <v>2926261</v>
      </c>
      <c r="R616" s="1">
        <v>2926261</v>
      </c>
      <c r="S616" s="1">
        <v>5859</v>
      </c>
      <c r="T616" s="1">
        <v>431100</v>
      </c>
      <c r="U616" s="1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0</v>
      </c>
      <c r="AE616" s="1">
        <v>0</v>
      </c>
      <c r="AF616" s="1">
        <v>0</v>
      </c>
      <c r="AG616" s="1">
        <v>2926261</v>
      </c>
      <c r="AH616" s="1">
        <v>5859</v>
      </c>
      <c r="AI616" s="11">
        <f t="shared" si="36"/>
        <v>2285010</v>
      </c>
      <c r="AJ616" s="11">
        <f t="shared" si="37"/>
        <v>2285010</v>
      </c>
      <c r="AK616" s="11">
        <f t="shared" si="38"/>
        <v>0</v>
      </c>
      <c r="AL616" s="11">
        <f t="shared" si="39"/>
        <v>0</v>
      </c>
    </row>
    <row r="617" spans="1:38">
      <c r="A617" t="s">
        <v>410</v>
      </c>
      <c r="B617" t="s">
        <v>368</v>
      </c>
      <c r="C617" t="s">
        <v>369</v>
      </c>
      <c r="D617" t="s">
        <v>281</v>
      </c>
      <c r="E617" t="s">
        <v>282</v>
      </c>
      <c r="F617" t="s">
        <v>291</v>
      </c>
      <c r="G617" t="s">
        <v>291</v>
      </c>
      <c r="H617" s="1">
        <v>1</v>
      </c>
      <c r="I617" t="s">
        <v>48</v>
      </c>
      <c r="J617" s="1">
        <v>33</v>
      </c>
      <c r="K617" s="1">
        <v>33</v>
      </c>
      <c r="L617" s="1">
        <v>4500</v>
      </c>
      <c r="M617" t="s">
        <v>41</v>
      </c>
      <c r="N617" s="1">
        <v>2471290</v>
      </c>
      <c r="O617" s="1">
        <v>2474200</v>
      </c>
      <c r="P617" s="1">
        <v>4377</v>
      </c>
      <c r="Q617" s="1">
        <v>2270067</v>
      </c>
      <c r="R617" s="1">
        <v>2270067</v>
      </c>
      <c r="S617" s="1">
        <v>4377</v>
      </c>
      <c r="T617" s="1">
        <v>204133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2270067</v>
      </c>
      <c r="AH617" s="1">
        <v>4377</v>
      </c>
      <c r="AI617" s="11">
        <f t="shared" si="36"/>
        <v>1707030</v>
      </c>
      <c r="AJ617" s="11">
        <f t="shared" si="37"/>
        <v>1707030</v>
      </c>
      <c r="AK617" s="11">
        <f t="shared" si="38"/>
        <v>0</v>
      </c>
      <c r="AL617" s="11">
        <f t="shared" si="39"/>
        <v>0</v>
      </c>
    </row>
    <row r="618" spans="1:38">
      <c r="A618" t="s">
        <v>410</v>
      </c>
      <c r="B618" t="s">
        <v>370</v>
      </c>
      <c r="C618" t="s">
        <v>371</v>
      </c>
      <c r="D618" t="s">
        <v>281</v>
      </c>
      <c r="E618" t="s">
        <v>281</v>
      </c>
      <c r="F618" t="s">
        <v>288</v>
      </c>
      <c r="G618" t="s">
        <v>288</v>
      </c>
      <c r="H618" s="1">
        <v>1</v>
      </c>
      <c r="I618" t="s">
        <v>48</v>
      </c>
      <c r="J618" s="1">
        <v>33</v>
      </c>
      <c r="K618" s="1">
        <v>33</v>
      </c>
      <c r="L618" s="1">
        <v>4500</v>
      </c>
      <c r="M618" t="s">
        <v>41</v>
      </c>
      <c r="N618" s="1">
        <v>1819473</v>
      </c>
      <c r="O618" s="1">
        <v>1830258</v>
      </c>
      <c r="P618" s="1">
        <v>3036</v>
      </c>
      <c r="Q618" s="1">
        <v>671185</v>
      </c>
      <c r="R618" s="1">
        <v>671185</v>
      </c>
      <c r="S618" s="1">
        <v>3600</v>
      </c>
      <c r="T618" s="1">
        <v>1159073</v>
      </c>
      <c r="U618" s="1">
        <v>99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0</v>
      </c>
      <c r="AG618" s="1">
        <v>671185</v>
      </c>
      <c r="AH618" s="1">
        <v>2937</v>
      </c>
      <c r="AI618" s="11">
        <f t="shared" si="36"/>
        <v>1404000</v>
      </c>
      <c r="AJ618" s="11">
        <f t="shared" si="37"/>
        <v>1404000</v>
      </c>
      <c r="AK618" s="11">
        <f t="shared" si="38"/>
        <v>0</v>
      </c>
      <c r="AL618" s="11">
        <f t="shared" si="39"/>
        <v>0</v>
      </c>
    </row>
    <row r="619" spans="1:38">
      <c r="A619" t="s">
        <v>410</v>
      </c>
      <c r="B619" t="s">
        <v>372</v>
      </c>
      <c r="C619" t="s">
        <v>373</v>
      </c>
      <c r="D619" t="s">
        <v>281</v>
      </c>
      <c r="E619" t="s">
        <v>282</v>
      </c>
      <c r="F619" t="s">
        <v>305</v>
      </c>
      <c r="G619" t="s">
        <v>306</v>
      </c>
      <c r="H619" s="1">
        <v>1</v>
      </c>
      <c r="I619" t="s">
        <v>48</v>
      </c>
      <c r="J619" s="1">
        <v>33</v>
      </c>
      <c r="K619" s="1">
        <v>33</v>
      </c>
      <c r="L619" s="1">
        <v>1550</v>
      </c>
      <c r="M619" t="s">
        <v>41</v>
      </c>
      <c r="N619" s="1">
        <v>549633</v>
      </c>
      <c r="O619" s="1">
        <v>553512</v>
      </c>
      <c r="P619" s="1">
        <v>1158</v>
      </c>
      <c r="Q619" s="1">
        <v>91478</v>
      </c>
      <c r="R619" s="1">
        <v>91478</v>
      </c>
      <c r="S619" s="1">
        <v>1240</v>
      </c>
      <c r="T619" s="1">
        <v>0</v>
      </c>
      <c r="U619" s="1">
        <v>0</v>
      </c>
      <c r="V619" s="1">
        <v>0</v>
      </c>
      <c r="W619" s="1">
        <v>0</v>
      </c>
      <c r="X619" s="1">
        <v>462034</v>
      </c>
      <c r="Y619" s="1">
        <v>300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>
        <v>0</v>
      </c>
      <c r="AG619" s="1">
        <v>91478</v>
      </c>
      <c r="AH619" s="1">
        <v>858</v>
      </c>
      <c r="AI619" s="11">
        <f t="shared" si="36"/>
        <v>483600</v>
      </c>
      <c r="AJ619" s="11">
        <f t="shared" si="37"/>
        <v>483600</v>
      </c>
      <c r="AK619" s="11">
        <f t="shared" si="38"/>
        <v>0</v>
      </c>
      <c r="AL619" s="11">
        <f t="shared" si="39"/>
        <v>462034</v>
      </c>
    </row>
    <row r="620" spans="1:38">
      <c r="A620" t="s">
        <v>410</v>
      </c>
      <c r="B620" t="s">
        <v>374</v>
      </c>
      <c r="C620" t="s">
        <v>317</v>
      </c>
      <c r="D620" t="s">
        <v>281</v>
      </c>
      <c r="E620" t="s">
        <v>281</v>
      </c>
      <c r="F620" t="s">
        <v>288</v>
      </c>
      <c r="G620" t="s">
        <v>288</v>
      </c>
      <c r="H620" s="1">
        <v>1</v>
      </c>
      <c r="I620" t="s">
        <v>48</v>
      </c>
      <c r="J620" s="1">
        <v>33</v>
      </c>
      <c r="K620" s="1">
        <v>33</v>
      </c>
      <c r="L620" s="1">
        <v>4050</v>
      </c>
      <c r="M620" t="s">
        <v>41</v>
      </c>
      <c r="N620" s="1">
        <v>1519012</v>
      </c>
      <c r="O620" s="1">
        <v>1587437</v>
      </c>
      <c r="P620" s="1">
        <v>3180</v>
      </c>
      <c r="Q620" s="1">
        <v>866177</v>
      </c>
      <c r="R620" s="1">
        <v>866177</v>
      </c>
      <c r="S620" s="1">
        <v>3240</v>
      </c>
      <c r="T620" s="1">
        <v>0</v>
      </c>
      <c r="U620" s="1">
        <v>0</v>
      </c>
      <c r="V620" s="1">
        <v>0</v>
      </c>
      <c r="W620" s="1">
        <v>0</v>
      </c>
      <c r="X620" s="1">
        <v>721260</v>
      </c>
      <c r="Y620" s="1">
        <v>570.91</v>
      </c>
      <c r="Z620" s="1">
        <v>0</v>
      </c>
      <c r="AA620" s="1">
        <v>0</v>
      </c>
      <c r="AB620" s="1">
        <v>0</v>
      </c>
      <c r="AC620" s="1">
        <v>0</v>
      </c>
      <c r="AD620" s="1">
        <v>0</v>
      </c>
      <c r="AE620" s="1">
        <v>0</v>
      </c>
      <c r="AF620" s="1">
        <v>0</v>
      </c>
      <c r="AG620" s="1">
        <v>866177</v>
      </c>
      <c r="AH620" s="1">
        <v>2609.09</v>
      </c>
      <c r="AI620" s="11">
        <f t="shared" si="36"/>
        <v>1263600</v>
      </c>
      <c r="AJ620" s="11">
        <f t="shared" si="37"/>
        <v>1263600</v>
      </c>
      <c r="AK620" s="11">
        <f t="shared" si="38"/>
        <v>0</v>
      </c>
      <c r="AL620" s="11">
        <f t="shared" si="39"/>
        <v>721260</v>
      </c>
    </row>
    <row r="621" spans="1:38">
      <c r="A621" t="s">
        <v>410</v>
      </c>
      <c r="B621" t="s">
        <v>375</v>
      </c>
      <c r="C621" t="s">
        <v>376</v>
      </c>
      <c r="D621" t="s">
        <v>377</v>
      </c>
      <c r="E621" t="s">
        <v>378</v>
      </c>
      <c r="F621" t="s">
        <v>378</v>
      </c>
      <c r="G621" t="s">
        <v>379</v>
      </c>
      <c r="H621" s="1">
        <v>1</v>
      </c>
      <c r="I621" t="s">
        <v>48</v>
      </c>
      <c r="J621" s="1">
        <v>132</v>
      </c>
      <c r="K621" s="1">
        <v>132</v>
      </c>
      <c r="L621" s="1">
        <v>25350</v>
      </c>
      <c r="M621" t="s">
        <v>41</v>
      </c>
      <c r="N621" s="1">
        <v>16067830</v>
      </c>
      <c r="O621" s="1">
        <v>16107710</v>
      </c>
      <c r="P621" s="1">
        <v>24894</v>
      </c>
      <c r="Q621" s="1">
        <v>8254602</v>
      </c>
      <c r="R621" s="1">
        <v>8254602</v>
      </c>
      <c r="S621" s="1">
        <v>24894</v>
      </c>
      <c r="T621" s="1">
        <v>7853108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0</v>
      </c>
      <c r="AD621" s="1">
        <v>0</v>
      </c>
      <c r="AE621" s="1">
        <v>0</v>
      </c>
      <c r="AF621" s="1">
        <v>0</v>
      </c>
      <c r="AG621" s="1">
        <v>8254602</v>
      </c>
      <c r="AH621" s="1">
        <v>24894</v>
      </c>
      <c r="AI621" s="11">
        <f t="shared" si="36"/>
        <v>9708660</v>
      </c>
      <c r="AJ621" s="11">
        <f t="shared" si="37"/>
        <v>9708660</v>
      </c>
      <c r="AK621" s="11">
        <f t="shared" si="38"/>
        <v>0</v>
      </c>
      <c r="AL621" s="11">
        <f t="shared" si="39"/>
        <v>0</v>
      </c>
    </row>
    <row r="622" spans="1:38">
      <c r="A622" t="s">
        <v>410</v>
      </c>
      <c r="B622" t="s">
        <v>384</v>
      </c>
      <c r="C622" t="s">
        <v>78</v>
      </c>
      <c r="D622" t="s">
        <v>385</v>
      </c>
      <c r="E622" t="s">
        <v>386</v>
      </c>
      <c r="F622" t="s">
        <v>386</v>
      </c>
      <c r="G622" t="s">
        <v>386</v>
      </c>
      <c r="H622" s="1">
        <v>1</v>
      </c>
      <c r="I622" t="s">
        <v>48</v>
      </c>
      <c r="J622" s="1">
        <v>132</v>
      </c>
      <c r="K622" s="1">
        <v>132</v>
      </c>
      <c r="L622" s="1">
        <v>20000</v>
      </c>
      <c r="M622" t="s">
        <v>41</v>
      </c>
      <c r="N622" s="1">
        <v>4420400</v>
      </c>
      <c r="O622" s="1">
        <v>4781300</v>
      </c>
      <c r="P622" s="1">
        <v>19781.2</v>
      </c>
      <c r="Q622" s="1">
        <v>1929957</v>
      </c>
      <c r="R622" s="1">
        <v>1929957</v>
      </c>
      <c r="S622" s="1">
        <v>16000</v>
      </c>
      <c r="T622" s="1">
        <v>0</v>
      </c>
      <c r="U622" s="1">
        <v>0</v>
      </c>
      <c r="V622" s="1">
        <v>0</v>
      </c>
      <c r="W622" s="1">
        <v>0</v>
      </c>
      <c r="X622" s="1">
        <v>470975</v>
      </c>
      <c r="Y622" s="1">
        <v>1060.47</v>
      </c>
      <c r="Z622" s="1">
        <v>1791257</v>
      </c>
      <c r="AA622" s="1">
        <v>2467</v>
      </c>
      <c r="AB622" s="1">
        <v>589111</v>
      </c>
      <c r="AC622" s="1">
        <v>421</v>
      </c>
      <c r="AD622" s="1">
        <v>0</v>
      </c>
      <c r="AE622" s="1">
        <v>0</v>
      </c>
      <c r="AF622" s="1">
        <v>0</v>
      </c>
      <c r="AG622" s="1">
        <v>1929957</v>
      </c>
      <c r="AH622" s="1">
        <v>15832.73</v>
      </c>
      <c r="AI622" s="11">
        <f t="shared" si="36"/>
        <v>6240000</v>
      </c>
      <c r="AJ622" s="11">
        <f t="shared" si="37"/>
        <v>6240000</v>
      </c>
      <c r="AK622" s="11">
        <f t="shared" si="38"/>
        <v>0</v>
      </c>
      <c r="AL622" s="11">
        <f t="shared" si="39"/>
        <v>2851343</v>
      </c>
    </row>
    <row r="623" spans="1:38">
      <c r="A623" t="s">
        <v>410</v>
      </c>
      <c r="B623" t="s">
        <v>387</v>
      </c>
      <c r="C623" t="s">
        <v>388</v>
      </c>
      <c r="D623" t="s">
        <v>389</v>
      </c>
      <c r="E623" t="s">
        <v>390</v>
      </c>
      <c r="F623" t="s">
        <v>390</v>
      </c>
      <c r="G623" t="s">
        <v>391</v>
      </c>
      <c r="H623" s="1">
        <v>1</v>
      </c>
      <c r="I623" t="s">
        <v>48</v>
      </c>
      <c r="J623" s="1">
        <v>132</v>
      </c>
      <c r="K623" s="1">
        <v>132</v>
      </c>
      <c r="L623" s="1">
        <v>17550</v>
      </c>
      <c r="M623" t="s">
        <v>41</v>
      </c>
      <c r="N623" s="1">
        <v>5823400</v>
      </c>
      <c r="O623" s="1">
        <v>5842400</v>
      </c>
      <c r="P623" s="1">
        <v>17360</v>
      </c>
      <c r="Q623" s="1">
        <v>2228492</v>
      </c>
      <c r="R623" s="1">
        <v>2228492</v>
      </c>
      <c r="S623" s="1">
        <v>14040</v>
      </c>
      <c r="T623" s="1">
        <v>0</v>
      </c>
      <c r="U623" s="1">
        <v>0</v>
      </c>
      <c r="V623" s="1">
        <v>0</v>
      </c>
      <c r="W623" s="1">
        <v>0</v>
      </c>
      <c r="X623" s="1">
        <v>3613908</v>
      </c>
      <c r="Y623" s="1">
        <v>5283.71</v>
      </c>
      <c r="Z623" s="1">
        <v>0</v>
      </c>
      <c r="AA623" s="1">
        <v>0</v>
      </c>
      <c r="AB623" s="1">
        <v>0</v>
      </c>
      <c r="AC623" s="1">
        <v>0</v>
      </c>
      <c r="AD623" s="1">
        <v>0</v>
      </c>
      <c r="AE623" s="1">
        <v>0</v>
      </c>
      <c r="AF623" s="1">
        <v>0</v>
      </c>
      <c r="AG623" s="1">
        <v>2228492</v>
      </c>
      <c r="AH623" s="1">
        <v>12076.29</v>
      </c>
      <c r="AI623" s="11">
        <f t="shared" si="36"/>
        <v>5475600</v>
      </c>
      <c r="AJ623" s="11">
        <f t="shared" si="37"/>
        <v>5475600</v>
      </c>
      <c r="AK623" s="11">
        <f t="shared" si="38"/>
        <v>0</v>
      </c>
      <c r="AL623" s="11">
        <f t="shared" si="39"/>
        <v>3613908</v>
      </c>
    </row>
    <row r="624" spans="1:38">
      <c r="A624" t="s">
        <v>410</v>
      </c>
      <c r="B624" t="s">
        <v>392</v>
      </c>
      <c r="C624" t="s">
        <v>393</v>
      </c>
      <c r="D624" t="s">
        <v>389</v>
      </c>
      <c r="E624" t="s">
        <v>389</v>
      </c>
      <c r="F624" t="s">
        <v>394</v>
      </c>
      <c r="G624" t="s">
        <v>394</v>
      </c>
      <c r="H624" s="1">
        <v>1</v>
      </c>
      <c r="I624" t="s">
        <v>48</v>
      </c>
      <c r="J624" s="1">
        <v>132</v>
      </c>
      <c r="K624" s="1">
        <v>132</v>
      </c>
      <c r="L624" s="1">
        <v>30999</v>
      </c>
      <c r="M624" t="s">
        <v>41</v>
      </c>
      <c r="N624" s="1">
        <v>11906400</v>
      </c>
      <c r="O624" s="1">
        <v>11925000</v>
      </c>
      <c r="P624" s="1">
        <v>22240</v>
      </c>
      <c r="Q624" s="1">
        <v>7478122</v>
      </c>
      <c r="R624" s="1">
        <v>7478122</v>
      </c>
      <c r="S624" s="1">
        <v>24799.200000000001</v>
      </c>
      <c r="T624" s="1">
        <v>4446878</v>
      </c>
      <c r="U624" s="1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>
        <v>0</v>
      </c>
      <c r="AE624" s="1">
        <v>0</v>
      </c>
      <c r="AF624" s="1">
        <v>0</v>
      </c>
      <c r="AG624" s="1">
        <v>7478122</v>
      </c>
      <c r="AH624" s="1">
        <v>22240</v>
      </c>
      <c r="AI624" s="11">
        <f t="shared" si="36"/>
        <v>9671688</v>
      </c>
      <c r="AJ624" s="11">
        <f t="shared" si="37"/>
        <v>9671688</v>
      </c>
      <c r="AK624" s="11">
        <f t="shared" si="38"/>
        <v>0</v>
      </c>
      <c r="AL624" s="11">
        <f t="shared" si="39"/>
        <v>0</v>
      </c>
    </row>
    <row r="625" spans="1:38">
      <c r="A625" t="s">
        <v>410</v>
      </c>
      <c r="B625" t="s">
        <v>395</v>
      </c>
      <c r="C625" t="s">
        <v>396</v>
      </c>
      <c r="D625" t="s">
        <v>389</v>
      </c>
      <c r="E625" t="s">
        <v>390</v>
      </c>
      <c r="F625" t="s">
        <v>390</v>
      </c>
      <c r="G625" t="s">
        <v>391</v>
      </c>
      <c r="H625" s="1">
        <v>1</v>
      </c>
      <c r="I625" t="s">
        <v>48</v>
      </c>
      <c r="J625" s="1">
        <v>132</v>
      </c>
      <c r="K625" s="1">
        <v>132</v>
      </c>
      <c r="L625" s="1">
        <v>13500</v>
      </c>
      <c r="M625" t="s">
        <v>41</v>
      </c>
      <c r="N625" s="1">
        <v>7677200</v>
      </c>
      <c r="O625" s="1">
        <v>7710300</v>
      </c>
      <c r="P625" s="1">
        <v>18945.2</v>
      </c>
      <c r="Q625" s="1">
        <v>2733635</v>
      </c>
      <c r="R625" s="1">
        <v>2733635</v>
      </c>
      <c r="S625" s="1">
        <v>16245.2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1659119</v>
      </c>
      <c r="AA625" s="1">
        <v>2301</v>
      </c>
      <c r="AB625" s="1">
        <v>3317546</v>
      </c>
      <c r="AC625" s="1">
        <v>5158</v>
      </c>
      <c r="AD625" s="1">
        <v>0</v>
      </c>
      <c r="AE625" s="1">
        <v>0</v>
      </c>
      <c r="AF625" s="1">
        <v>0</v>
      </c>
      <c r="AG625" s="1">
        <v>2733635</v>
      </c>
      <c r="AH625" s="1">
        <v>11486.2</v>
      </c>
      <c r="AI625" s="11">
        <f t="shared" si="36"/>
        <v>6335628</v>
      </c>
      <c r="AJ625" s="11">
        <f t="shared" si="37"/>
        <v>8476884</v>
      </c>
      <c r="AK625" s="11">
        <f t="shared" si="38"/>
        <v>0</v>
      </c>
      <c r="AL625" s="11">
        <f t="shared" si="39"/>
        <v>4976665</v>
      </c>
    </row>
    <row r="626" spans="1:38">
      <c r="A626" t="s">
        <v>410</v>
      </c>
      <c r="B626" t="s">
        <v>397</v>
      </c>
      <c r="C626" t="s">
        <v>398</v>
      </c>
      <c r="D626" t="s">
        <v>389</v>
      </c>
      <c r="E626" t="s">
        <v>390</v>
      </c>
      <c r="F626" t="s">
        <v>390</v>
      </c>
      <c r="G626" t="s">
        <v>391</v>
      </c>
      <c r="H626" s="1">
        <v>1</v>
      </c>
      <c r="I626" t="s">
        <v>48</v>
      </c>
      <c r="J626" s="1">
        <v>132</v>
      </c>
      <c r="K626" s="1">
        <v>132</v>
      </c>
      <c r="L626" s="1">
        <v>32000</v>
      </c>
      <c r="M626" t="s">
        <v>41</v>
      </c>
      <c r="N626" s="1">
        <v>15475800</v>
      </c>
      <c r="O626" s="1">
        <v>15617100</v>
      </c>
      <c r="P626" s="1">
        <v>31887</v>
      </c>
      <c r="Q626" s="1">
        <v>5500305</v>
      </c>
      <c r="R626" s="1">
        <v>5500305</v>
      </c>
      <c r="S626" s="1">
        <v>29004.560000000001</v>
      </c>
      <c r="T626" s="1">
        <v>292694</v>
      </c>
      <c r="U626" s="1">
        <v>0</v>
      </c>
      <c r="V626" s="1">
        <v>0</v>
      </c>
      <c r="W626" s="1">
        <v>0</v>
      </c>
      <c r="X626" s="1">
        <v>9824101</v>
      </c>
      <c r="Y626" s="1">
        <v>2882.44</v>
      </c>
      <c r="Z626" s="1">
        <v>0</v>
      </c>
      <c r="AA626" s="1">
        <v>0</v>
      </c>
      <c r="AB626" s="1">
        <v>0</v>
      </c>
      <c r="AC626" s="1">
        <v>0</v>
      </c>
      <c r="AD626" s="1">
        <v>0</v>
      </c>
      <c r="AE626" s="1">
        <v>0</v>
      </c>
      <c r="AF626" s="1">
        <v>0</v>
      </c>
      <c r="AG626" s="1">
        <v>5500305</v>
      </c>
      <c r="AH626" s="1">
        <v>29004.560000000001</v>
      </c>
      <c r="AI626" s="11">
        <f t="shared" si="36"/>
        <v>11311778.4</v>
      </c>
      <c r="AJ626" s="11">
        <f t="shared" si="37"/>
        <v>11311778.4</v>
      </c>
      <c r="AK626" s="11">
        <f t="shared" si="38"/>
        <v>0</v>
      </c>
      <c r="AL626" s="11">
        <f t="shared" si="39"/>
        <v>9824101</v>
      </c>
    </row>
    <row r="627" spans="1:38">
      <c r="A627" t="s">
        <v>410</v>
      </c>
      <c r="B627" t="s">
        <v>399</v>
      </c>
      <c r="C627" t="s">
        <v>400</v>
      </c>
      <c r="D627" t="s">
        <v>401</v>
      </c>
      <c r="E627" t="s">
        <v>402</v>
      </c>
      <c r="F627" t="s">
        <v>402</v>
      </c>
      <c r="G627" t="s">
        <v>403</v>
      </c>
      <c r="H627" s="1">
        <v>1</v>
      </c>
      <c r="I627" t="s">
        <v>48</v>
      </c>
      <c r="J627" s="1">
        <v>132</v>
      </c>
      <c r="K627" s="1">
        <v>132</v>
      </c>
      <c r="L627" s="1">
        <v>15500</v>
      </c>
      <c r="M627" t="s">
        <v>41</v>
      </c>
      <c r="N627" s="1">
        <v>7101110</v>
      </c>
      <c r="O627" s="1">
        <v>7121220</v>
      </c>
      <c r="P627" s="1">
        <v>13464</v>
      </c>
      <c r="Q627" s="1">
        <v>3639666</v>
      </c>
      <c r="R627" s="1">
        <v>3639666</v>
      </c>
      <c r="S627" s="1">
        <v>13194</v>
      </c>
      <c r="T627" s="1">
        <v>2092020</v>
      </c>
      <c r="U627" s="1">
        <v>0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1389534</v>
      </c>
      <c r="AC627" s="1">
        <v>270</v>
      </c>
      <c r="AD627" s="1">
        <v>0</v>
      </c>
      <c r="AE627" s="1">
        <v>0</v>
      </c>
      <c r="AF627" s="1">
        <v>0</v>
      </c>
      <c r="AG627" s="1">
        <v>3639666</v>
      </c>
      <c r="AH627" s="1">
        <v>13194</v>
      </c>
      <c r="AI627" s="11">
        <f t="shared" si="36"/>
        <v>5145660</v>
      </c>
      <c r="AJ627" s="11">
        <f t="shared" si="37"/>
        <v>5145660</v>
      </c>
      <c r="AK627" s="11">
        <f t="shared" si="38"/>
        <v>0</v>
      </c>
      <c r="AL627" s="11">
        <f t="shared" si="39"/>
        <v>1389534</v>
      </c>
    </row>
    <row r="628" spans="1:38">
      <c r="A628" t="s">
        <v>412</v>
      </c>
      <c r="B628" t="s">
        <v>42</v>
      </c>
      <c r="C628" t="s">
        <v>43</v>
      </c>
      <c r="D628" t="s">
        <v>37</v>
      </c>
      <c r="E628" t="s">
        <v>37</v>
      </c>
      <c r="F628" t="s">
        <v>38</v>
      </c>
      <c r="G628" t="s">
        <v>38</v>
      </c>
      <c r="H628" s="1">
        <v>2</v>
      </c>
      <c r="I628" t="s">
        <v>40</v>
      </c>
      <c r="J628" s="1">
        <v>33</v>
      </c>
      <c r="K628" s="1">
        <v>33</v>
      </c>
      <c r="L628" s="1">
        <v>4100</v>
      </c>
      <c r="M628" t="s">
        <v>41</v>
      </c>
      <c r="N628" s="1">
        <v>1121885</v>
      </c>
      <c r="O628" s="1">
        <v>1136759</v>
      </c>
      <c r="P628" s="1">
        <v>3660</v>
      </c>
      <c r="Q628" s="1">
        <v>716783</v>
      </c>
      <c r="R628" s="1">
        <v>716783</v>
      </c>
      <c r="S628" s="1">
        <v>3384</v>
      </c>
      <c r="T628" s="1">
        <v>0</v>
      </c>
      <c r="U628" s="1">
        <v>0</v>
      </c>
      <c r="V628" s="1">
        <v>0</v>
      </c>
      <c r="W628" s="1">
        <v>0</v>
      </c>
      <c r="X628" s="1">
        <v>419976</v>
      </c>
      <c r="Y628" s="1">
        <v>276</v>
      </c>
      <c r="Z628" s="1">
        <v>0</v>
      </c>
      <c r="AA628" s="1">
        <v>0</v>
      </c>
      <c r="AB628" s="1">
        <v>0</v>
      </c>
      <c r="AC628" s="1">
        <v>0</v>
      </c>
      <c r="AD628" s="1">
        <v>0</v>
      </c>
      <c r="AE628" s="1">
        <v>0</v>
      </c>
      <c r="AF628" s="1">
        <v>0</v>
      </c>
      <c r="AG628" s="1">
        <v>716783</v>
      </c>
      <c r="AH628" s="1">
        <v>3384</v>
      </c>
      <c r="AI628" s="11">
        <f t="shared" si="36"/>
        <v>1319760</v>
      </c>
      <c r="AJ628" s="11">
        <f t="shared" si="37"/>
        <v>1319760</v>
      </c>
      <c r="AK628" s="11">
        <f t="shared" si="38"/>
        <v>0</v>
      </c>
      <c r="AL628" s="11">
        <f t="shared" si="39"/>
        <v>419976</v>
      </c>
    </row>
    <row r="629" spans="1:38">
      <c r="A629" t="s">
        <v>412</v>
      </c>
      <c r="B629" t="s">
        <v>44</v>
      </c>
      <c r="C629" t="s">
        <v>45</v>
      </c>
      <c r="D629" t="s">
        <v>37</v>
      </c>
      <c r="E629" t="s">
        <v>46</v>
      </c>
      <c r="F629" t="s">
        <v>47</v>
      </c>
      <c r="G629" t="s">
        <v>47</v>
      </c>
      <c r="H629" s="1">
        <v>1</v>
      </c>
      <c r="I629" t="s">
        <v>48</v>
      </c>
      <c r="J629" s="1">
        <v>33</v>
      </c>
      <c r="K629" s="1">
        <v>33</v>
      </c>
      <c r="L629" s="1">
        <v>9250</v>
      </c>
      <c r="M629" t="s">
        <v>41</v>
      </c>
      <c r="N629" s="1">
        <v>4985366</v>
      </c>
      <c r="O629" s="1">
        <v>5044100</v>
      </c>
      <c r="P629" s="1">
        <v>8028</v>
      </c>
      <c r="Q629" s="1">
        <v>3320684</v>
      </c>
      <c r="R629" s="1">
        <v>3320684</v>
      </c>
      <c r="S629" s="1">
        <v>7534.27</v>
      </c>
      <c r="T629" s="1">
        <v>1396215</v>
      </c>
      <c r="U629" s="1">
        <v>0</v>
      </c>
      <c r="V629" s="1">
        <v>0</v>
      </c>
      <c r="W629" s="1">
        <v>0</v>
      </c>
      <c r="X629" s="1">
        <v>327201</v>
      </c>
      <c r="Y629" s="1">
        <v>493.73</v>
      </c>
      <c r="Z629" s="1">
        <v>0</v>
      </c>
      <c r="AA629" s="1">
        <v>0</v>
      </c>
      <c r="AB629" s="1">
        <v>0</v>
      </c>
      <c r="AC629" s="1">
        <v>0</v>
      </c>
      <c r="AD629" s="1">
        <v>0</v>
      </c>
      <c r="AE629" s="1">
        <v>0</v>
      </c>
      <c r="AF629" s="1">
        <v>0</v>
      </c>
      <c r="AG629" s="1">
        <v>3320684</v>
      </c>
      <c r="AH629" s="1">
        <v>7534.27</v>
      </c>
      <c r="AI629" s="11">
        <f t="shared" si="36"/>
        <v>2938365.3000000003</v>
      </c>
      <c r="AJ629" s="11">
        <f t="shared" si="37"/>
        <v>2938365.3000000003</v>
      </c>
      <c r="AK629" s="11">
        <f t="shared" si="38"/>
        <v>0</v>
      </c>
      <c r="AL629" s="11">
        <f t="shared" si="39"/>
        <v>327201</v>
      </c>
    </row>
    <row r="630" spans="1:38">
      <c r="A630" t="s">
        <v>412</v>
      </c>
      <c r="B630" t="s">
        <v>49</v>
      </c>
      <c r="C630" t="s">
        <v>50</v>
      </c>
      <c r="D630" t="s">
        <v>37</v>
      </c>
      <c r="E630" t="s">
        <v>37</v>
      </c>
      <c r="F630" t="s">
        <v>37</v>
      </c>
      <c r="G630" t="s">
        <v>37</v>
      </c>
      <c r="H630" s="1">
        <v>2</v>
      </c>
      <c r="I630" t="s">
        <v>40</v>
      </c>
      <c r="J630" s="1">
        <v>33</v>
      </c>
      <c r="K630" s="1">
        <v>33</v>
      </c>
      <c r="L630" s="1">
        <v>1501</v>
      </c>
      <c r="M630" t="s">
        <v>41</v>
      </c>
      <c r="N630" s="1">
        <v>531370</v>
      </c>
      <c r="O630" s="1">
        <v>536251</v>
      </c>
      <c r="P630" s="1">
        <v>1246.5</v>
      </c>
      <c r="Q630" s="1">
        <v>171913</v>
      </c>
      <c r="R630" s="1">
        <v>171913</v>
      </c>
      <c r="S630" s="1">
        <v>1200.8</v>
      </c>
      <c r="T630" s="1">
        <v>0</v>
      </c>
      <c r="U630" s="1">
        <v>0</v>
      </c>
      <c r="V630" s="1">
        <v>0</v>
      </c>
      <c r="W630" s="1">
        <v>0</v>
      </c>
      <c r="X630" s="1">
        <v>364338</v>
      </c>
      <c r="Y630" s="1">
        <v>581.85</v>
      </c>
      <c r="Z630" s="1">
        <v>0</v>
      </c>
      <c r="AA630" s="1">
        <v>0</v>
      </c>
      <c r="AB630" s="1">
        <v>0</v>
      </c>
      <c r="AC630" s="1">
        <v>0</v>
      </c>
      <c r="AD630" s="1">
        <v>0</v>
      </c>
      <c r="AE630" s="1">
        <v>0</v>
      </c>
      <c r="AF630" s="1">
        <v>0</v>
      </c>
      <c r="AG630" s="1">
        <v>171913</v>
      </c>
      <c r="AH630" s="1">
        <v>664.65</v>
      </c>
      <c r="AI630" s="11">
        <f t="shared" si="36"/>
        <v>468312</v>
      </c>
      <c r="AJ630" s="11">
        <f t="shared" si="37"/>
        <v>468312</v>
      </c>
      <c r="AK630" s="11">
        <f t="shared" si="38"/>
        <v>0</v>
      </c>
      <c r="AL630" s="11">
        <f t="shared" si="39"/>
        <v>364338</v>
      </c>
    </row>
    <row r="631" spans="1:38">
      <c r="A631" t="s">
        <v>412</v>
      </c>
      <c r="B631" t="s">
        <v>51</v>
      </c>
      <c r="C631" t="s">
        <v>52</v>
      </c>
      <c r="D631" t="s">
        <v>37</v>
      </c>
      <c r="E631" t="s">
        <v>37</v>
      </c>
      <c r="F631" t="s">
        <v>38</v>
      </c>
      <c r="G631" t="s">
        <v>38</v>
      </c>
      <c r="H631" s="1">
        <v>1</v>
      </c>
      <c r="I631" t="s">
        <v>48</v>
      </c>
      <c r="J631" s="1">
        <v>33</v>
      </c>
      <c r="K631" s="1">
        <v>33</v>
      </c>
      <c r="L631" s="1">
        <v>6000</v>
      </c>
      <c r="M631" t="s">
        <v>41</v>
      </c>
      <c r="N631" s="1">
        <v>2269379</v>
      </c>
      <c r="O631" s="1">
        <v>2274143</v>
      </c>
      <c r="P631" s="1">
        <v>3991.5</v>
      </c>
      <c r="Q631" s="1">
        <v>1418156</v>
      </c>
      <c r="R631" s="1">
        <v>1418156</v>
      </c>
      <c r="S631" s="1">
        <v>4800</v>
      </c>
      <c r="T631" s="1">
        <v>0</v>
      </c>
      <c r="U631" s="1">
        <v>0</v>
      </c>
      <c r="V631" s="1">
        <v>0</v>
      </c>
      <c r="W631" s="1">
        <v>0</v>
      </c>
      <c r="X631" s="1">
        <v>855987</v>
      </c>
      <c r="Y631" s="1">
        <v>673.09</v>
      </c>
      <c r="Z631" s="1">
        <v>0</v>
      </c>
      <c r="AA631" s="1">
        <v>0</v>
      </c>
      <c r="AB631" s="1">
        <v>0</v>
      </c>
      <c r="AC631" s="1">
        <v>0</v>
      </c>
      <c r="AD631" s="1">
        <v>0</v>
      </c>
      <c r="AE631" s="1">
        <v>0</v>
      </c>
      <c r="AF631" s="1">
        <v>0</v>
      </c>
      <c r="AG631" s="1">
        <v>1418156</v>
      </c>
      <c r="AH631" s="1">
        <v>3318.41</v>
      </c>
      <c r="AI631" s="11">
        <f t="shared" si="36"/>
        <v>1872000</v>
      </c>
      <c r="AJ631" s="11">
        <f t="shared" si="37"/>
        <v>1872000</v>
      </c>
      <c r="AK631" s="11">
        <f t="shared" si="38"/>
        <v>0</v>
      </c>
      <c r="AL631" s="11">
        <f t="shared" si="39"/>
        <v>855987</v>
      </c>
    </row>
    <row r="632" spans="1:38">
      <c r="A632" t="s">
        <v>412</v>
      </c>
      <c r="B632" t="s">
        <v>54</v>
      </c>
      <c r="C632" t="s">
        <v>55</v>
      </c>
      <c r="D632" t="s">
        <v>37</v>
      </c>
      <c r="E632" t="s">
        <v>37</v>
      </c>
      <c r="F632" t="s">
        <v>38</v>
      </c>
      <c r="G632" t="s">
        <v>39</v>
      </c>
      <c r="H632" s="1">
        <v>1</v>
      </c>
      <c r="I632" t="s">
        <v>48</v>
      </c>
      <c r="J632" s="1">
        <v>33</v>
      </c>
      <c r="K632" s="1">
        <v>33</v>
      </c>
      <c r="L632" s="1">
        <v>2000</v>
      </c>
      <c r="M632" t="s">
        <v>41</v>
      </c>
      <c r="N632" s="1">
        <v>359283</v>
      </c>
      <c r="O632" s="1">
        <v>363319</v>
      </c>
      <c r="P632" s="1">
        <v>1239</v>
      </c>
      <c r="Q632" s="1">
        <v>80000</v>
      </c>
      <c r="R632" s="1">
        <v>80000</v>
      </c>
      <c r="S632" s="1">
        <v>1600</v>
      </c>
      <c r="T632" s="1">
        <v>0</v>
      </c>
      <c r="U632" s="1">
        <v>0</v>
      </c>
      <c r="V632" s="1">
        <v>0</v>
      </c>
      <c r="W632" s="1">
        <v>0</v>
      </c>
      <c r="X632" s="1">
        <v>336474.19</v>
      </c>
      <c r="Y632" s="1">
        <v>867.57</v>
      </c>
      <c r="Z632" s="1">
        <v>0</v>
      </c>
      <c r="AA632" s="1">
        <v>0</v>
      </c>
      <c r="AB632" s="1">
        <v>0</v>
      </c>
      <c r="AC632" s="1">
        <v>0</v>
      </c>
      <c r="AD632" s="1">
        <v>0</v>
      </c>
      <c r="AE632" s="1">
        <v>0</v>
      </c>
      <c r="AF632" s="1">
        <v>0</v>
      </c>
      <c r="AG632" s="1">
        <v>26844.81</v>
      </c>
      <c r="AH632" s="1">
        <v>371.43</v>
      </c>
      <c r="AI632" s="11">
        <f t="shared" si="36"/>
        <v>624000</v>
      </c>
      <c r="AJ632" s="11">
        <f t="shared" si="37"/>
        <v>624000</v>
      </c>
      <c r="AK632" s="11">
        <f t="shared" si="38"/>
        <v>0</v>
      </c>
      <c r="AL632" s="11">
        <f t="shared" si="39"/>
        <v>336474.19</v>
      </c>
    </row>
    <row r="633" spans="1:38">
      <c r="A633" t="s">
        <v>412</v>
      </c>
      <c r="B633" t="s">
        <v>56</v>
      </c>
      <c r="C633" t="s">
        <v>57</v>
      </c>
      <c r="D633" t="s">
        <v>37</v>
      </c>
      <c r="E633" t="s">
        <v>37</v>
      </c>
      <c r="F633" t="s">
        <v>38</v>
      </c>
      <c r="G633" t="s">
        <v>39</v>
      </c>
      <c r="H633" s="1">
        <v>1</v>
      </c>
      <c r="I633" t="s">
        <v>48</v>
      </c>
      <c r="J633" s="1">
        <v>33</v>
      </c>
      <c r="K633" s="1">
        <v>33</v>
      </c>
      <c r="L633" s="1">
        <v>2000</v>
      </c>
      <c r="M633" t="s">
        <v>41</v>
      </c>
      <c r="N633" s="1">
        <v>333722</v>
      </c>
      <c r="O633" s="1">
        <v>333963</v>
      </c>
      <c r="P633" s="1">
        <v>796.5</v>
      </c>
      <c r="Q633" s="1">
        <v>94511</v>
      </c>
      <c r="R633" s="1">
        <v>94511</v>
      </c>
      <c r="S633" s="1">
        <v>1600</v>
      </c>
      <c r="T633" s="1">
        <v>0</v>
      </c>
      <c r="U633" s="1">
        <v>0</v>
      </c>
      <c r="V633" s="1">
        <v>0</v>
      </c>
      <c r="W633" s="1">
        <v>0</v>
      </c>
      <c r="X633" s="1">
        <v>239452</v>
      </c>
      <c r="Y633" s="1">
        <v>361.1</v>
      </c>
      <c r="Z633" s="1">
        <v>0</v>
      </c>
      <c r="AA633" s="1">
        <v>0</v>
      </c>
      <c r="AB633" s="1">
        <v>0</v>
      </c>
      <c r="AC633" s="1">
        <v>0</v>
      </c>
      <c r="AD633" s="1">
        <v>0</v>
      </c>
      <c r="AE633" s="1">
        <v>0</v>
      </c>
      <c r="AF633" s="1">
        <v>0</v>
      </c>
      <c r="AG633" s="1">
        <v>94511</v>
      </c>
      <c r="AH633" s="1">
        <v>435.4</v>
      </c>
      <c r="AI633" s="11">
        <f t="shared" si="36"/>
        <v>624000</v>
      </c>
      <c r="AJ633" s="11">
        <f t="shared" si="37"/>
        <v>624000</v>
      </c>
      <c r="AK633" s="11">
        <f t="shared" si="38"/>
        <v>0</v>
      </c>
      <c r="AL633" s="11">
        <f t="shared" si="39"/>
        <v>239452</v>
      </c>
    </row>
    <row r="634" spans="1:38">
      <c r="A634" t="s">
        <v>412</v>
      </c>
      <c r="B634" t="s">
        <v>58</v>
      </c>
      <c r="C634" t="s">
        <v>57</v>
      </c>
      <c r="D634" t="s">
        <v>37</v>
      </c>
      <c r="E634" t="s">
        <v>37</v>
      </c>
      <c r="F634" t="s">
        <v>38</v>
      </c>
      <c r="G634" t="s">
        <v>39</v>
      </c>
      <c r="H634" s="1">
        <v>2</v>
      </c>
      <c r="I634" t="s">
        <v>40</v>
      </c>
      <c r="J634" s="1">
        <v>11</v>
      </c>
      <c r="K634" s="1">
        <v>33</v>
      </c>
      <c r="L634" s="1">
        <v>1500</v>
      </c>
      <c r="M634" t="s">
        <v>41</v>
      </c>
      <c r="N634" s="1">
        <v>76037</v>
      </c>
      <c r="O634" s="1">
        <v>76960</v>
      </c>
      <c r="P634" s="1">
        <v>576</v>
      </c>
      <c r="Q634" s="1">
        <v>35264</v>
      </c>
      <c r="R634" s="1">
        <v>35264</v>
      </c>
      <c r="S634" s="1">
        <v>1200</v>
      </c>
      <c r="T634" s="1">
        <v>0</v>
      </c>
      <c r="U634" s="1">
        <v>0</v>
      </c>
      <c r="V634" s="1">
        <v>0</v>
      </c>
      <c r="W634" s="1">
        <v>0</v>
      </c>
      <c r="X634" s="1">
        <v>41696</v>
      </c>
      <c r="Y634" s="1">
        <v>68.73</v>
      </c>
      <c r="Z634" s="1">
        <v>0</v>
      </c>
      <c r="AA634" s="1">
        <v>0</v>
      </c>
      <c r="AB634" s="1">
        <v>0</v>
      </c>
      <c r="AC634" s="1">
        <v>0</v>
      </c>
      <c r="AD634" s="1">
        <v>0</v>
      </c>
      <c r="AE634" s="1">
        <v>0</v>
      </c>
      <c r="AF634" s="1">
        <v>0</v>
      </c>
      <c r="AG634" s="1">
        <v>35264</v>
      </c>
      <c r="AH634" s="1">
        <v>507.27</v>
      </c>
      <c r="AI634" s="11">
        <f t="shared" si="36"/>
        <v>468000</v>
      </c>
      <c r="AJ634" s="11">
        <f t="shared" si="37"/>
        <v>468000</v>
      </c>
      <c r="AK634" s="11">
        <f t="shared" si="38"/>
        <v>0</v>
      </c>
      <c r="AL634" s="11">
        <f t="shared" si="39"/>
        <v>41696</v>
      </c>
    </row>
    <row r="635" spans="1:38">
      <c r="A635" t="s">
        <v>412</v>
      </c>
      <c r="B635" t="s">
        <v>59</v>
      </c>
      <c r="C635" t="s">
        <v>60</v>
      </c>
      <c r="D635" t="s">
        <v>61</v>
      </c>
      <c r="E635" t="s">
        <v>62</v>
      </c>
      <c r="F635" t="s">
        <v>62</v>
      </c>
      <c r="G635" t="s">
        <v>62</v>
      </c>
      <c r="H635" s="1">
        <v>1</v>
      </c>
      <c r="I635" t="s">
        <v>48</v>
      </c>
      <c r="J635" s="1">
        <v>33</v>
      </c>
      <c r="K635" s="1">
        <v>33</v>
      </c>
      <c r="L635" s="1">
        <v>1800</v>
      </c>
      <c r="M635" t="s">
        <v>41</v>
      </c>
      <c r="N635" s="1">
        <v>103082</v>
      </c>
      <c r="O635" s="1">
        <v>103212</v>
      </c>
      <c r="P635" s="1">
        <v>646.5</v>
      </c>
      <c r="Q635" s="1">
        <v>77437</v>
      </c>
      <c r="R635" s="1">
        <v>77437</v>
      </c>
      <c r="S635" s="1">
        <v>1440</v>
      </c>
      <c r="T635" s="1">
        <v>0</v>
      </c>
      <c r="U635" s="1">
        <v>0</v>
      </c>
      <c r="V635" s="1">
        <v>0</v>
      </c>
      <c r="W635" s="1">
        <v>0</v>
      </c>
      <c r="X635" s="1">
        <v>25775</v>
      </c>
      <c r="Y635" s="1">
        <v>38.840000000000003</v>
      </c>
      <c r="Z635" s="1">
        <v>0</v>
      </c>
      <c r="AA635" s="1">
        <v>0</v>
      </c>
      <c r="AB635" s="1">
        <v>0</v>
      </c>
      <c r="AC635" s="1">
        <v>0</v>
      </c>
      <c r="AD635" s="1">
        <v>0</v>
      </c>
      <c r="AE635" s="1">
        <v>0</v>
      </c>
      <c r="AF635" s="1">
        <v>0</v>
      </c>
      <c r="AG635" s="1">
        <v>77437</v>
      </c>
      <c r="AH635" s="1">
        <v>607.66</v>
      </c>
      <c r="AI635" s="11">
        <f t="shared" si="36"/>
        <v>561600</v>
      </c>
      <c r="AJ635" s="11">
        <f t="shared" si="37"/>
        <v>561600</v>
      </c>
      <c r="AK635" s="11">
        <f t="shared" si="38"/>
        <v>0</v>
      </c>
      <c r="AL635" s="11">
        <f t="shared" si="39"/>
        <v>25775</v>
      </c>
    </row>
    <row r="636" spans="1:38">
      <c r="A636" t="s">
        <v>412</v>
      </c>
      <c r="B636" t="s">
        <v>63</v>
      </c>
      <c r="C636" t="s">
        <v>64</v>
      </c>
      <c r="D636" t="s">
        <v>61</v>
      </c>
      <c r="E636" t="s">
        <v>65</v>
      </c>
      <c r="F636" t="s">
        <v>65</v>
      </c>
      <c r="G636" t="s">
        <v>65</v>
      </c>
      <c r="H636" s="1">
        <v>1</v>
      </c>
      <c r="I636" t="s">
        <v>48</v>
      </c>
      <c r="J636" s="1">
        <v>33</v>
      </c>
      <c r="K636" s="1">
        <v>33</v>
      </c>
      <c r="L636" s="1">
        <v>1700</v>
      </c>
      <c r="M636" t="s">
        <v>41</v>
      </c>
      <c r="N636" s="1">
        <v>446621</v>
      </c>
      <c r="O636" s="1">
        <v>447966</v>
      </c>
      <c r="P636" s="1">
        <v>1267.27</v>
      </c>
      <c r="Q636" s="1">
        <v>82813</v>
      </c>
      <c r="R636" s="1">
        <v>82813</v>
      </c>
      <c r="S636" s="1">
        <v>1360</v>
      </c>
      <c r="T636" s="1">
        <v>0</v>
      </c>
      <c r="U636" s="1">
        <v>0</v>
      </c>
      <c r="V636" s="1">
        <v>0</v>
      </c>
      <c r="W636" s="1">
        <v>0</v>
      </c>
      <c r="X636" s="1">
        <v>365153.47</v>
      </c>
      <c r="Y636" s="1">
        <v>138.69999999999999</v>
      </c>
      <c r="Z636" s="1">
        <v>0</v>
      </c>
      <c r="AA636" s="1">
        <v>0</v>
      </c>
      <c r="AB636" s="1">
        <v>0</v>
      </c>
      <c r="AC636" s="1">
        <v>0</v>
      </c>
      <c r="AD636" s="1">
        <v>0</v>
      </c>
      <c r="AE636" s="1">
        <v>0</v>
      </c>
      <c r="AF636" s="1">
        <v>0</v>
      </c>
      <c r="AG636" s="1">
        <v>82812.53</v>
      </c>
      <c r="AH636" s="1">
        <v>1128.57</v>
      </c>
      <c r="AI636" s="11">
        <f t="shared" si="36"/>
        <v>530400</v>
      </c>
      <c r="AJ636" s="11">
        <f t="shared" si="37"/>
        <v>530400</v>
      </c>
      <c r="AK636" s="11">
        <f t="shared" si="38"/>
        <v>0</v>
      </c>
      <c r="AL636" s="11">
        <f t="shared" si="39"/>
        <v>365153.47</v>
      </c>
    </row>
    <row r="637" spans="1:38">
      <c r="A637" t="s">
        <v>412</v>
      </c>
      <c r="B637" t="s">
        <v>66</v>
      </c>
      <c r="C637" t="s">
        <v>67</v>
      </c>
      <c r="D637" t="s">
        <v>61</v>
      </c>
      <c r="E637" t="s">
        <v>65</v>
      </c>
      <c r="F637" t="s">
        <v>65</v>
      </c>
      <c r="G637" t="s">
        <v>65</v>
      </c>
      <c r="H637" s="1">
        <v>1</v>
      </c>
      <c r="I637" t="s">
        <v>48</v>
      </c>
      <c r="J637" s="1">
        <v>132</v>
      </c>
      <c r="K637" s="1">
        <v>132</v>
      </c>
      <c r="L637" s="1">
        <v>11000</v>
      </c>
      <c r="M637" t="s">
        <v>68</v>
      </c>
      <c r="N637" s="1">
        <v>3361100</v>
      </c>
      <c r="O637" s="1">
        <v>3374900</v>
      </c>
      <c r="P637" s="1">
        <v>10532.23</v>
      </c>
      <c r="Q637" s="1">
        <v>2287588</v>
      </c>
      <c r="R637" s="1">
        <v>2287588</v>
      </c>
      <c r="S637" s="1">
        <v>9034.32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320912</v>
      </c>
      <c r="AA637" s="1">
        <v>427.24</v>
      </c>
      <c r="AB637" s="1">
        <v>766400</v>
      </c>
      <c r="AC637" s="1">
        <v>1070.67</v>
      </c>
      <c r="AD637" s="1">
        <v>0</v>
      </c>
      <c r="AE637" s="1">
        <v>0</v>
      </c>
      <c r="AF637" s="1">
        <v>0</v>
      </c>
      <c r="AG637" s="1">
        <v>2287588</v>
      </c>
      <c r="AH637" s="1">
        <v>9034.32</v>
      </c>
      <c r="AI637" s="11">
        <f t="shared" si="36"/>
        <v>3523384.8</v>
      </c>
      <c r="AJ637" s="11">
        <f t="shared" si="37"/>
        <v>3523384.8</v>
      </c>
      <c r="AK637" s="11">
        <f t="shared" si="38"/>
        <v>0</v>
      </c>
      <c r="AL637" s="11">
        <f t="shared" si="39"/>
        <v>1087312</v>
      </c>
    </row>
    <row r="638" spans="1:38">
      <c r="A638" t="s">
        <v>412</v>
      </c>
      <c r="B638" t="s">
        <v>75</v>
      </c>
      <c r="C638" t="s">
        <v>76</v>
      </c>
      <c r="D638" t="s">
        <v>61</v>
      </c>
      <c r="E638" t="s">
        <v>65</v>
      </c>
      <c r="F638" t="s">
        <v>65</v>
      </c>
      <c r="G638" t="s">
        <v>65</v>
      </c>
      <c r="H638" s="1">
        <v>1</v>
      </c>
      <c r="I638" t="s">
        <v>48</v>
      </c>
      <c r="J638" s="1">
        <v>33</v>
      </c>
      <c r="K638" s="1">
        <v>33</v>
      </c>
      <c r="L638" s="1">
        <v>5000</v>
      </c>
      <c r="M638" t="s">
        <v>41</v>
      </c>
      <c r="N638" s="1">
        <v>503170</v>
      </c>
      <c r="O638" s="1">
        <v>504540</v>
      </c>
      <c r="P638" s="1">
        <v>1398</v>
      </c>
      <c r="Q638" s="1">
        <v>219027</v>
      </c>
      <c r="R638" s="1">
        <v>219027</v>
      </c>
      <c r="S638" s="1">
        <v>4000</v>
      </c>
      <c r="T638" s="1">
        <v>0</v>
      </c>
      <c r="U638" s="1">
        <v>0</v>
      </c>
      <c r="V638" s="1">
        <v>0</v>
      </c>
      <c r="W638" s="1">
        <v>0</v>
      </c>
      <c r="X638" s="1">
        <v>285513</v>
      </c>
      <c r="Y638" s="1">
        <v>443.27</v>
      </c>
      <c r="Z638" s="1">
        <v>0</v>
      </c>
      <c r="AA638" s="1">
        <v>0</v>
      </c>
      <c r="AB638" s="1">
        <v>0</v>
      </c>
      <c r="AC638" s="1">
        <v>0</v>
      </c>
      <c r="AD638" s="1">
        <v>0</v>
      </c>
      <c r="AE638" s="1">
        <v>0</v>
      </c>
      <c r="AF638" s="1">
        <v>0</v>
      </c>
      <c r="AG638" s="1">
        <v>219027</v>
      </c>
      <c r="AH638" s="1">
        <v>954.73</v>
      </c>
      <c r="AI638" s="11">
        <f t="shared" si="36"/>
        <v>1560000</v>
      </c>
      <c r="AJ638" s="11">
        <f t="shared" si="37"/>
        <v>1560000</v>
      </c>
      <c r="AK638" s="11">
        <f t="shared" si="38"/>
        <v>0</v>
      </c>
      <c r="AL638" s="11">
        <f t="shared" si="39"/>
        <v>285513</v>
      </c>
    </row>
    <row r="639" spans="1:38">
      <c r="A639" t="s">
        <v>412</v>
      </c>
      <c r="B639" t="s">
        <v>77</v>
      </c>
      <c r="C639" t="s">
        <v>78</v>
      </c>
      <c r="D639" t="s">
        <v>79</v>
      </c>
      <c r="E639" t="s">
        <v>80</v>
      </c>
      <c r="F639" t="s">
        <v>80</v>
      </c>
      <c r="G639" t="s">
        <v>81</v>
      </c>
      <c r="H639" s="1">
        <v>1</v>
      </c>
      <c r="I639" t="s">
        <v>48</v>
      </c>
      <c r="J639" s="1">
        <v>33</v>
      </c>
      <c r="K639" s="1">
        <v>33</v>
      </c>
      <c r="L639" s="1">
        <v>3000</v>
      </c>
      <c r="M639" t="s">
        <v>68</v>
      </c>
      <c r="N639" s="1">
        <v>519000</v>
      </c>
      <c r="O639" s="1">
        <v>521380</v>
      </c>
      <c r="P639" s="1">
        <v>2486</v>
      </c>
      <c r="Q639" s="1">
        <v>253682</v>
      </c>
      <c r="R639" s="1">
        <v>253682</v>
      </c>
      <c r="S639" s="1">
        <v>2400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267698</v>
      </c>
      <c r="AA639" s="1">
        <v>412.82</v>
      </c>
      <c r="AB639" s="1">
        <v>0</v>
      </c>
      <c r="AC639" s="1">
        <v>0</v>
      </c>
      <c r="AD639" s="1">
        <v>0</v>
      </c>
      <c r="AE639" s="1">
        <v>0</v>
      </c>
      <c r="AF639" s="1">
        <v>0</v>
      </c>
      <c r="AG639" s="1">
        <v>253682</v>
      </c>
      <c r="AH639" s="1">
        <v>2073.1799999999998</v>
      </c>
      <c r="AI639" s="11">
        <f t="shared" si="36"/>
        <v>936000</v>
      </c>
      <c r="AJ639" s="11">
        <f t="shared" si="37"/>
        <v>936000</v>
      </c>
      <c r="AK639" s="11">
        <f t="shared" si="38"/>
        <v>0</v>
      </c>
      <c r="AL639" s="11">
        <f t="shared" si="39"/>
        <v>267698</v>
      </c>
    </row>
    <row r="640" spans="1:38">
      <c r="A640" t="s">
        <v>412</v>
      </c>
      <c r="B640" t="s">
        <v>84</v>
      </c>
      <c r="C640" t="s">
        <v>85</v>
      </c>
      <c r="D640" t="s">
        <v>79</v>
      </c>
      <c r="E640" t="s">
        <v>79</v>
      </c>
      <c r="F640" t="s">
        <v>86</v>
      </c>
      <c r="G640" t="s">
        <v>86</v>
      </c>
      <c r="H640" s="1">
        <v>1</v>
      </c>
      <c r="I640" t="s">
        <v>48</v>
      </c>
      <c r="J640" s="1">
        <v>33</v>
      </c>
      <c r="K640" s="1">
        <v>33</v>
      </c>
      <c r="L640" s="1">
        <v>1550</v>
      </c>
      <c r="M640" t="s">
        <v>41</v>
      </c>
      <c r="N640" s="1">
        <v>497833</v>
      </c>
      <c r="O640" s="1">
        <v>498321</v>
      </c>
      <c r="P640" s="1">
        <v>1251</v>
      </c>
      <c r="Q640" s="1">
        <v>62000</v>
      </c>
      <c r="R640" s="1">
        <v>62000</v>
      </c>
      <c r="S640" s="1">
        <v>1240</v>
      </c>
      <c r="T640" s="1">
        <v>0</v>
      </c>
      <c r="U640" s="1">
        <v>0</v>
      </c>
      <c r="V640" s="1">
        <v>0</v>
      </c>
      <c r="W640" s="1">
        <v>0</v>
      </c>
      <c r="X640" s="1">
        <v>553732.52</v>
      </c>
      <c r="Y640" s="1">
        <v>892.6</v>
      </c>
      <c r="Z640" s="1">
        <v>0</v>
      </c>
      <c r="AA640" s="1">
        <v>0</v>
      </c>
      <c r="AB640" s="1">
        <v>0</v>
      </c>
      <c r="AC640" s="1">
        <v>0</v>
      </c>
      <c r="AD640" s="1">
        <v>0</v>
      </c>
      <c r="AE640" s="1">
        <v>0</v>
      </c>
      <c r="AF640" s="1">
        <v>0</v>
      </c>
      <c r="AG640" s="1">
        <v>0</v>
      </c>
      <c r="AH640" s="1">
        <v>358.4</v>
      </c>
      <c r="AI640" s="11">
        <f t="shared" si="36"/>
        <v>483600</v>
      </c>
      <c r="AJ640" s="11">
        <f t="shared" si="37"/>
        <v>483600</v>
      </c>
      <c r="AK640" s="11">
        <f t="shared" si="38"/>
        <v>0</v>
      </c>
      <c r="AL640" s="11">
        <f t="shared" si="39"/>
        <v>553732.52</v>
      </c>
    </row>
    <row r="641" spans="1:38">
      <c r="A641" t="s">
        <v>412</v>
      </c>
      <c r="B641" t="s">
        <v>90</v>
      </c>
      <c r="C641" t="s">
        <v>91</v>
      </c>
      <c r="D641" t="s">
        <v>79</v>
      </c>
      <c r="E641" t="s">
        <v>79</v>
      </c>
      <c r="F641" t="s">
        <v>86</v>
      </c>
      <c r="G641" t="s">
        <v>86</v>
      </c>
      <c r="H641" s="1">
        <v>2</v>
      </c>
      <c r="I641" t="s">
        <v>40</v>
      </c>
      <c r="J641" s="1">
        <v>11</v>
      </c>
      <c r="K641" s="1">
        <v>11</v>
      </c>
      <c r="L641" s="1">
        <v>1425</v>
      </c>
      <c r="M641" t="s">
        <v>41</v>
      </c>
      <c r="N641" s="1">
        <v>613790</v>
      </c>
      <c r="O641" s="1">
        <v>623701</v>
      </c>
      <c r="P641" s="1">
        <v>1014.6</v>
      </c>
      <c r="Q641" s="1">
        <v>423451</v>
      </c>
      <c r="R641" s="1">
        <v>423451</v>
      </c>
      <c r="S641" s="1">
        <v>1140</v>
      </c>
      <c r="T641" s="1">
        <v>0</v>
      </c>
      <c r="U641" s="1">
        <v>0</v>
      </c>
      <c r="V641" s="1">
        <v>0</v>
      </c>
      <c r="W641" s="1">
        <v>0</v>
      </c>
      <c r="X641" s="1">
        <v>200250.46</v>
      </c>
      <c r="Y641" s="1">
        <v>60.3</v>
      </c>
      <c r="Z641" s="1">
        <v>0</v>
      </c>
      <c r="AA641" s="1">
        <v>0</v>
      </c>
      <c r="AB641" s="1">
        <v>0</v>
      </c>
      <c r="AC641" s="1">
        <v>0</v>
      </c>
      <c r="AD641" s="1">
        <v>0</v>
      </c>
      <c r="AE641" s="1">
        <v>0</v>
      </c>
      <c r="AF641" s="1">
        <v>0</v>
      </c>
      <c r="AG641" s="1">
        <v>423450.54</v>
      </c>
      <c r="AH641" s="1">
        <v>954.3</v>
      </c>
      <c r="AI641" s="11">
        <f t="shared" si="36"/>
        <v>444600</v>
      </c>
      <c r="AJ641" s="11">
        <f t="shared" si="37"/>
        <v>444600</v>
      </c>
      <c r="AK641" s="11">
        <f t="shared" si="38"/>
        <v>0</v>
      </c>
      <c r="AL641" s="11">
        <f t="shared" si="39"/>
        <v>200250.46</v>
      </c>
    </row>
    <row r="642" spans="1:38">
      <c r="A642" t="s">
        <v>412</v>
      </c>
      <c r="B642" t="s">
        <v>92</v>
      </c>
      <c r="C642" t="s">
        <v>93</v>
      </c>
      <c r="D642" t="s">
        <v>79</v>
      </c>
      <c r="E642" t="s">
        <v>79</v>
      </c>
      <c r="F642" t="s">
        <v>79</v>
      </c>
      <c r="G642" t="s">
        <v>89</v>
      </c>
      <c r="H642" s="1">
        <v>1</v>
      </c>
      <c r="I642" t="s">
        <v>48</v>
      </c>
      <c r="J642" s="1">
        <v>11</v>
      </c>
      <c r="K642" s="1">
        <v>11</v>
      </c>
      <c r="L642" s="1">
        <v>200</v>
      </c>
      <c r="M642" t="s">
        <v>41</v>
      </c>
      <c r="N642" s="1">
        <v>85696</v>
      </c>
      <c r="O642" s="1">
        <v>85756</v>
      </c>
      <c r="P642" s="1">
        <v>212.5</v>
      </c>
      <c r="Q642" s="1">
        <v>19678</v>
      </c>
      <c r="R642" s="1">
        <v>19678</v>
      </c>
      <c r="S642" s="1">
        <v>172.5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66078</v>
      </c>
      <c r="AC642" s="1">
        <v>90.8</v>
      </c>
      <c r="AD642" s="1">
        <v>0</v>
      </c>
      <c r="AE642" s="1">
        <v>0</v>
      </c>
      <c r="AF642" s="1">
        <v>0</v>
      </c>
      <c r="AG642" s="1">
        <v>19678</v>
      </c>
      <c r="AH642" s="1">
        <v>121.7</v>
      </c>
      <c r="AI642" s="11">
        <f t="shared" si="36"/>
        <v>67275</v>
      </c>
      <c r="AJ642" s="11">
        <f t="shared" si="37"/>
        <v>67275</v>
      </c>
      <c r="AK642" s="11">
        <f t="shared" si="38"/>
        <v>0</v>
      </c>
      <c r="AL642" s="11">
        <f t="shared" si="39"/>
        <v>66078</v>
      </c>
    </row>
    <row r="643" spans="1:38">
      <c r="A643" t="s">
        <v>412</v>
      </c>
      <c r="B643" t="s">
        <v>94</v>
      </c>
      <c r="C643" t="s">
        <v>95</v>
      </c>
      <c r="D643" t="s">
        <v>79</v>
      </c>
      <c r="E643" t="s">
        <v>79</v>
      </c>
      <c r="F643" t="s">
        <v>79</v>
      </c>
      <c r="G643" t="s">
        <v>89</v>
      </c>
      <c r="H643" s="1">
        <v>1</v>
      </c>
      <c r="I643" t="s">
        <v>48</v>
      </c>
      <c r="J643" s="1">
        <v>33</v>
      </c>
      <c r="K643" s="1">
        <v>33</v>
      </c>
      <c r="L643" s="1">
        <v>2000</v>
      </c>
      <c r="M643" t="s">
        <v>41</v>
      </c>
      <c r="N643" s="1">
        <v>589297</v>
      </c>
      <c r="O643" s="1">
        <v>589486</v>
      </c>
      <c r="P643" s="1">
        <v>1569</v>
      </c>
      <c r="Q643" s="1">
        <v>80000</v>
      </c>
      <c r="R643" s="1">
        <v>80000</v>
      </c>
      <c r="S643" s="1">
        <v>1600</v>
      </c>
      <c r="T643" s="1">
        <v>0</v>
      </c>
      <c r="U643" s="1">
        <v>0</v>
      </c>
      <c r="V643" s="1">
        <v>0</v>
      </c>
      <c r="W643" s="1">
        <v>0</v>
      </c>
      <c r="X643" s="1">
        <v>518094</v>
      </c>
      <c r="Y643" s="1">
        <v>882.25</v>
      </c>
      <c r="Z643" s="1">
        <v>0</v>
      </c>
      <c r="AA643" s="1">
        <v>0</v>
      </c>
      <c r="AB643" s="1">
        <v>0</v>
      </c>
      <c r="AC643" s="1">
        <v>0</v>
      </c>
      <c r="AD643" s="1">
        <v>0</v>
      </c>
      <c r="AE643" s="1">
        <v>0</v>
      </c>
      <c r="AF643" s="1">
        <v>0</v>
      </c>
      <c r="AG643" s="1">
        <v>71392</v>
      </c>
      <c r="AH643" s="1">
        <v>686.75</v>
      </c>
      <c r="AI643" s="11">
        <f t="shared" ref="AI643:AI706" si="40">S643*390</f>
        <v>624000</v>
      </c>
      <c r="AJ643" s="11">
        <f t="shared" ref="AJ643:AJ706" si="41">IF(S643&lt;L643,S643*390,S643*390+(S643-L643)*2*390)</f>
        <v>624000</v>
      </c>
      <c r="AK643" s="11">
        <f t="shared" ref="AK643:AK706" si="42">V643</f>
        <v>0</v>
      </c>
      <c r="AL643" s="11">
        <f t="shared" ref="AL643:AL706" si="43">SUM(X643,Z643,AB643)</f>
        <v>518094</v>
      </c>
    </row>
    <row r="644" spans="1:38">
      <c r="A644" t="s">
        <v>412</v>
      </c>
      <c r="B644" t="s">
        <v>96</v>
      </c>
      <c r="C644" t="s">
        <v>97</v>
      </c>
      <c r="D644" t="s">
        <v>79</v>
      </c>
      <c r="E644" t="s">
        <v>98</v>
      </c>
      <c r="F644" t="s">
        <v>99</v>
      </c>
      <c r="G644" t="s">
        <v>99</v>
      </c>
      <c r="H644" s="1">
        <v>1</v>
      </c>
      <c r="I644" t="s">
        <v>48</v>
      </c>
      <c r="J644" s="1">
        <v>33</v>
      </c>
      <c r="K644" s="1">
        <v>33</v>
      </c>
      <c r="L644" s="1">
        <v>4000</v>
      </c>
      <c r="M644" t="s">
        <v>41</v>
      </c>
      <c r="N644" s="1">
        <v>756551</v>
      </c>
      <c r="O644" s="1">
        <v>759016</v>
      </c>
      <c r="P644" s="1">
        <v>1821</v>
      </c>
      <c r="Q644" s="1">
        <v>185412</v>
      </c>
      <c r="R644" s="1">
        <v>185412</v>
      </c>
      <c r="S644" s="1">
        <v>3200</v>
      </c>
      <c r="T644" s="1">
        <v>0</v>
      </c>
      <c r="U644" s="1">
        <v>0</v>
      </c>
      <c r="V644" s="1">
        <v>0</v>
      </c>
      <c r="W644" s="1">
        <v>0</v>
      </c>
      <c r="X644" s="1">
        <v>573604</v>
      </c>
      <c r="Y644" s="1">
        <v>876.57</v>
      </c>
      <c r="Z644" s="1">
        <v>0</v>
      </c>
      <c r="AA644" s="1">
        <v>0</v>
      </c>
      <c r="AB644" s="1">
        <v>0</v>
      </c>
      <c r="AC644" s="1">
        <v>0</v>
      </c>
      <c r="AD644" s="1">
        <v>0</v>
      </c>
      <c r="AE644" s="1">
        <v>0</v>
      </c>
      <c r="AF644" s="1">
        <v>0</v>
      </c>
      <c r="AG644" s="1">
        <v>185412</v>
      </c>
      <c r="AH644" s="1">
        <v>944.43</v>
      </c>
      <c r="AI644" s="11">
        <f t="shared" si="40"/>
        <v>1248000</v>
      </c>
      <c r="AJ644" s="11">
        <f t="shared" si="41"/>
        <v>1248000</v>
      </c>
      <c r="AK644" s="11">
        <f t="shared" si="42"/>
        <v>0</v>
      </c>
      <c r="AL644" s="11">
        <f t="shared" si="43"/>
        <v>573604</v>
      </c>
    </row>
    <row r="645" spans="1:38">
      <c r="A645" t="s">
        <v>412</v>
      </c>
      <c r="B645" t="s">
        <v>103</v>
      </c>
      <c r="C645" t="s">
        <v>104</v>
      </c>
      <c r="D645" t="s">
        <v>79</v>
      </c>
      <c r="E645" t="s">
        <v>80</v>
      </c>
      <c r="F645" t="s">
        <v>105</v>
      </c>
      <c r="G645" t="s">
        <v>106</v>
      </c>
      <c r="H645" s="1">
        <v>1</v>
      </c>
      <c r="I645" t="s">
        <v>48</v>
      </c>
      <c r="J645" s="1">
        <v>11</v>
      </c>
      <c r="K645" s="1">
        <v>11</v>
      </c>
      <c r="L645" s="1">
        <v>400</v>
      </c>
      <c r="M645" t="s">
        <v>41</v>
      </c>
      <c r="N645" s="1">
        <v>176446</v>
      </c>
      <c r="O645" s="1">
        <v>177700</v>
      </c>
      <c r="P645" s="1">
        <v>451.1</v>
      </c>
      <c r="Q645" s="1">
        <v>45815</v>
      </c>
      <c r="R645" s="1">
        <v>45815</v>
      </c>
      <c r="S645" s="1">
        <v>371.1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131885</v>
      </c>
      <c r="AC645" s="1">
        <v>189.62</v>
      </c>
      <c r="AD645" s="1">
        <v>0</v>
      </c>
      <c r="AE645" s="1">
        <v>0</v>
      </c>
      <c r="AF645" s="1">
        <v>0</v>
      </c>
      <c r="AG645" s="1">
        <v>45815</v>
      </c>
      <c r="AH645" s="1">
        <v>261.48</v>
      </c>
      <c r="AI645" s="11">
        <f t="shared" si="40"/>
        <v>144729</v>
      </c>
      <c r="AJ645" s="11">
        <f t="shared" si="41"/>
        <v>144729</v>
      </c>
      <c r="AK645" s="11">
        <f t="shared" si="42"/>
        <v>0</v>
      </c>
      <c r="AL645" s="11">
        <f t="shared" si="43"/>
        <v>131885</v>
      </c>
    </row>
    <row r="646" spans="1:38">
      <c r="A646" t="s">
        <v>412</v>
      </c>
      <c r="B646" t="s">
        <v>107</v>
      </c>
      <c r="C646" t="s">
        <v>108</v>
      </c>
      <c r="D646" t="s">
        <v>79</v>
      </c>
      <c r="E646" t="s">
        <v>79</v>
      </c>
      <c r="F646" t="s">
        <v>79</v>
      </c>
      <c r="G646" t="s">
        <v>89</v>
      </c>
      <c r="H646" s="1">
        <v>1</v>
      </c>
      <c r="I646" t="s">
        <v>48</v>
      </c>
      <c r="J646" s="1">
        <v>33</v>
      </c>
      <c r="K646" s="1">
        <v>33</v>
      </c>
      <c r="L646" s="1">
        <v>3495</v>
      </c>
      <c r="M646" t="s">
        <v>41</v>
      </c>
      <c r="N646" s="1">
        <v>1218842</v>
      </c>
      <c r="O646" s="1">
        <v>1218842</v>
      </c>
      <c r="P646" s="1">
        <v>3138</v>
      </c>
      <c r="Q646" s="1">
        <v>1196705</v>
      </c>
      <c r="R646" s="1">
        <v>1196705</v>
      </c>
      <c r="S646" s="1">
        <v>3138</v>
      </c>
      <c r="T646" s="1">
        <v>22137</v>
      </c>
      <c r="U646" s="1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0</v>
      </c>
      <c r="AD646" s="1">
        <v>0</v>
      </c>
      <c r="AE646" s="1">
        <v>0</v>
      </c>
      <c r="AF646" s="1">
        <v>0</v>
      </c>
      <c r="AG646" s="1">
        <v>1196705</v>
      </c>
      <c r="AH646" s="1">
        <v>3138</v>
      </c>
      <c r="AI646" s="11">
        <f t="shared" si="40"/>
        <v>1223820</v>
      </c>
      <c r="AJ646" s="11">
        <f t="shared" si="41"/>
        <v>1223820</v>
      </c>
      <c r="AK646" s="11">
        <f t="shared" si="42"/>
        <v>0</v>
      </c>
      <c r="AL646" s="11">
        <f t="shared" si="43"/>
        <v>0</v>
      </c>
    </row>
    <row r="647" spans="1:38">
      <c r="A647" t="s">
        <v>412</v>
      </c>
      <c r="B647" t="s">
        <v>109</v>
      </c>
      <c r="C647" t="s">
        <v>110</v>
      </c>
      <c r="D647" t="s">
        <v>111</v>
      </c>
      <c r="E647" t="s">
        <v>112</v>
      </c>
      <c r="F647" t="s">
        <v>113</v>
      </c>
      <c r="G647" t="s">
        <v>114</v>
      </c>
      <c r="H647" s="1">
        <v>2</v>
      </c>
      <c r="I647" t="s">
        <v>40</v>
      </c>
      <c r="J647" s="1">
        <v>11</v>
      </c>
      <c r="K647" s="1">
        <v>11</v>
      </c>
      <c r="L647" s="1">
        <v>800</v>
      </c>
      <c r="M647" t="s">
        <v>41</v>
      </c>
      <c r="N647" s="1">
        <v>220290</v>
      </c>
      <c r="O647" s="1">
        <v>220550</v>
      </c>
      <c r="P647" s="1">
        <v>531</v>
      </c>
      <c r="Q647" s="1">
        <v>153078</v>
      </c>
      <c r="R647" s="1">
        <v>153078</v>
      </c>
      <c r="S647" s="1">
        <v>640</v>
      </c>
      <c r="T647" s="1">
        <v>0</v>
      </c>
      <c r="U647" s="1">
        <v>0</v>
      </c>
      <c r="V647" s="1">
        <v>67472.08</v>
      </c>
      <c r="W647" s="1">
        <v>108.78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>
        <v>0</v>
      </c>
      <c r="AE647" s="1">
        <v>0</v>
      </c>
      <c r="AF647" s="1">
        <v>0</v>
      </c>
      <c r="AG647" s="1">
        <v>153077.92000000001</v>
      </c>
      <c r="AH647" s="1">
        <v>422.22</v>
      </c>
      <c r="AI647" s="11">
        <f t="shared" si="40"/>
        <v>249600</v>
      </c>
      <c r="AJ647" s="11">
        <f t="shared" si="41"/>
        <v>249600</v>
      </c>
      <c r="AK647" s="11">
        <f t="shared" si="42"/>
        <v>67472.08</v>
      </c>
      <c r="AL647" s="11">
        <f t="shared" si="43"/>
        <v>0</v>
      </c>
    </row>
    <row r="648" spans="1:38">
      <c r="A648" t="s">
        <v>412</v>
      </c>
      <c r="B648" t="s">
        <v>115</v>
      </c>
      <c r="C648" t="s">
        <v>116</v>
      </c>
      <c r="D648" t="s">
        <v>111</v>
      </c>
      <c r="E648" t="s">
        <v>117</v>
      </c>
      <c r="F648" t="s">
        <v>118</v>
      </c>
      <c r="G648" t="s">
        <v>119</v>
      </c>
      <c r="H648" s="1">
        <v>1</v>
      </c>
      <c r="I648" t="s">
        <v>48</v>
      </c>
      <c r="J648" s="1">
        <v>11</v>
      </c>
      <c r="K648" s="1">
        <v>11</v>
      </c>
      <c r="L648" s="1">
        <v>1110</v>
      </c>
      <c r="M648" t="s">
        <v>41</v>
      </c>
      <c r="N648" s="1">
        <v>489020</v>
      </c>
      <c r="O648" s="1">
        <v>493360</v>
      </c>
      <c r="P648" s="1">
        <v>942</v>
      </c>
      <c r="Q648" s="1">
        <v>227229</v>
      </c>
      <c r="R648" s="1">
        <v>227229</v>
      </c>
      <c r="S648" s="1">
        <v>888</v>
      </c>
      <c r="T648" s="1">
        <v>156948</v>
      </c>
      <c r="U648" s="1">
        <v>40.020000000000003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109183</v>
      </c>
      <c r="AC648" s="1">
        <v>119.54</v>
      </c>
      <c r="AD648" s="1">
        <v>0</v>
      </c>
      <c r="AE648" s="1">
        <v>0</v>
      </c>
      <c r="AF648" s="1">
        <v>0</v>
      </c>
      <c r="AG648" s="1">
        <v>227229</v>
      </c>
      <c r="AH648" s="1">
        <v>782.44</v>
      </c>
      <c r="AI648" s="11">
        <f t="shared" si="40"/>
        <v>346320</v>
      </c>
      <c r="AJ648" s="11">
        <f t="shared" si="41"/>
        <v>346320</v>
      </c>
      <c r="AK648" s="11">
        <f t="shared" si="42"/>
        <v>0</v>
      </c>
      <c r="AL648" s="11">
        <f t="shared" si="43"/>
        <v>109183</v>
      </c>
    </row>
    <row r="649" spans="1:38">
      <c r="A649" t="s">
        <v>412</v>
      </c>
      <c r="B649" t="s">
        <v>120</v>
      </c>
      <c r="C649" t="s">
        <v>121</v>
      </c>
      <c r="D649" t="s">
        <v>111</v>
      </c>
      <c r="E649" t="s">
        <v>122</v>
      </c>
      <c r="F649" t="s">
        <v>123</v>
      </c>
      <c r="G649" t="s">
        <v>124</v>
      </c>
      <c r="H649" s="1">
        <v>2</v>
      </c>
      <c r="I649" t="s">
        <v>40</v>
      </c>
      <c r="J649" s="1">
        <v>11</v>
      </c>
      <c r="K649" s="1">
        <v>11</v>
      </c>
      <c r="L649" s="1">
        <v>1480</v>
      </c>
      <c r="M649" t="s">
        <v>41</v>
      </c>
      <c r="N649" s="1">
        <v>387473</v>
      </c>
      <c r="O649" s="1">
        <v>388028</v>
      </c>
      <c r="P649" s="1">
        <v>1172.25</v>
      </c>
      <c r="Q649" s="1">
        <v>263980</v>
      </c>
      <c r="R649" s="1">
        <v>263980</v>
      </c>
      <c r="S649" s="1">
        <v>1184</v>
      </c>
      <c r="T649" s="1">
        <v>0</v>
      </c>
      <c r="U649" s="1">
        <v>0</v>
      </c>
      <c r="V649" s="1">
        <v>0</v>
      </c>
      <c r="W649" s="1">
        <v>0</v>
      </c>
      <c r="X649" s="1">
        <v>124047.71</v>
      </c>
      <c r="Y649" s="1">
        <v>214.07</v>
      </c>
      <c r="Z649" s="1">
        <v>0</v>
      </c>
      <c r="AA649" s="1">
        <v>0</v>
      </c>
      <c r="AB649" s="1">
        <v>0</v>
      </c>
      <c r="AC649" s="1">
        <v>0</v>
      </c>
      <c r="AD649" s="1">
        <v>0</v>
      </c>
      <c r="AE649" s="1">
        <v>0</v>
      </c>
      <c r="AF649" s="1">
        <v>0</v>
      </c>
      <c r="AG649" s="1">
        <v>263980.28999999998</v>
      </c>
      <c r="AH649" s="1">
        <v>958.18</v>
      </c>
      <c r="AI649" s="11">
        <f t="shared" si="40"/>
        <v>461760</v>
      </c>
      <c r="AJ649" s="11">
        <f t="shared" si="41"/>
        <v>461760</v>
      </c>
      <c r="AK649" s="11">
        <f t="shared" si="42"/>
        <v>0</v>
      </c>
      <c r="AL649" s="11">
        <f t="shared" si="43"/>
        <v>124047.71</v>
      </c>
    </row>
    <row r="650" spans="1:38">
      <c r="A650" t="s">
        <v>412</v>
      </c>
      <c r="B650" t="s">
        <v>127</v>
      </c>
      <c r="C650" t="s">
        <v>128</v>
      </c>
      <c r="D650" t="s">
        <v>111</v>
      </c>
      <c r="E650" t="s">
        <v>112</v>
      </c>
      <c r="F650" t="s">
        <v>112</v>
      </c>
      <c r="G650" t="s">
        <v>129</v>
      </c>
      <c r="H650" s="1">
        <v>2</v>
      </c>
      <c r="I650" t="s">
        <v>40</v>
      </c>
      <c r="J650" s="1">
        <v>11</v>
      </c>
      <c r="K650" s="1">
        <v>11</v>
      </c>
      <c r="L650" s="1">
        <v>1100</v>
      </c>
      <c r="M650" t="s">
        <v>41</v>
      </c>
      <c r="N650" s="1">
        <v>309550</v>
      </c>
      <c r="O650" s="1">
        <v>310410</v>
      </c>
      <c r="P650" s="1">
        <v>898.2</v>
      </c>
      <c r="Q650" s="1">
        <v>226762</v>
      </c>
      <c r="R650" s="1">
        <v>226762</v>
      </c>
      <c r="S650" s="1">
        <v>880</v>
      </c>
      <c r="T650" s="1">
        <v>0</v>
      </c>
      <c r="U650" s="1">
        <v>0</v>
      </c>
      <c r="V650" s="1">
        <v>83647.89</v>
      </c>
      <c r="W650" s="1">
        <v>134.86000000000001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>
        <v>0</v>
      </c>
      <c r="AE650" s="1">
        <v>0</v>
      </c>
      <c r="AF650" s="1">
        <v>0</v>
      </c>
      <c r="AG650" s="1">
        <v>226762.11</v>
      </c>
      <c r="AH650" s="1">
        <v>763.34</v>
      </c>
      <c r="AI650" s="11">
        <f t="shared" si="40"/>
        <v>343200</v>
      </c>
      <c r="AJ650" s="11">
        <f t="shared" si="41"/>
        <v>343200</v>
      </c>
      <c r="AK650" s="11">
        <f t="shared" si="42"/>
        <v>83647.89</v>
      </c>
      <c r="AL650" s="11">
        <f t="shared" si="43"/>
        <v>0</v>
      </c>
    </row>
    <row r="651" spans="1:38">
      <c r="A651" t="s">
        <v>412</v>
      </c>
      <c r="B651" t="s">
        <v>130</v>
      </c>
      <c r="C651" t="s">
        <v>131</v>
      </c>
      <c r="D651" t="s">
        <v>132</v>
      </c>
      <c r="E651" t="s">
        <v>133</v>
      </c>
      <c r="F651" t="s">
        <v>134</v>
      </c>
      <c r="G651" t="s">
        <v>134</v>
      </c>
      <c r="H651" s="1">
        <v>1</v>
      </c>
      <c r="I651" t="s">
        <v>48</v>
      </c>
      <c r="J651" s="1">
        <v>33</v>
      </c>
      <c r="K651" s="1">
        <v>33</v>
      </c>
      <c r="L651" s="1">
        <v>4000</v>
      </c>
      <c r="M651" t="s">
        <v>41</v>
      </c>
      <c r="N651" s="1">
        <v>774420</v>
      </c>
      <c r="O651" s="1">
        <v>793520</v>
      </c>
      <c r="P651" s="1">
        <v>3635.3</v>
      </c>
      <c r="Q651" s="1">
        <v>550651</v>
      </c>
      <c r="R651" s="1">
        <v>550651</v>
      </c>
      <c r="S651" s="1">
        <v>3305.04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1">
        <v>0</v>
      </c>
      <c r="Z651" s="1">
        <v>242869</v>
      </c>
      <c r="AA651" s="1">
        <v>330.26</v>
      </c>
      <c r="AB651" s="1">
        <v>0</v>
      </c>
      <c r="AC651" s="1">
        <v>0</v>
      </c>
      <c r="AD651" s="1">
        <v>0</v>
      </c>
      <c r="AE651" s="1">
        <v>0</v>
      </c>
      <c r="AF651" s="1">
        <v>0</v>
      </c>
      <c r="AG651" s="1">
        <v>550651</v>
      </c>
      <c r="AH651" s="1">
        <v>3305.04</v>
      </c>
      <c r="AI651" s="11">
        <f t="shared" si="40"/>
        <v>1288965.6000000001</v>
      </c>
      <c r="AJ651" s="11">
        <f t="shared" si="41"/>
        <v>1288965.6000000001</v>
      </c>
      <c r="AK651" s="11">
        <f t="shared" si="42"/>
        <v>0</v>
      </c>
      <c r="AL651" s="11">
        <f t="shared" si="43"/>
        <v>242869</v>
      </c>
    </row>
    <row r="652" spans="1:38">
      <c r="A652" t="s">
        <v>412</v>
      </c>
      <c r="B652" t="s">
        <v>135</v>
      </c>
      <c r="C652" t="s">
        <v>136</v>
      </c>
      <c r="D652" t="s">
        <v>137</v>
      </c>
      <c r="E652" t="s">
        <v>138</v>
      </c>
      <c r="F652" t="s">
        <v>138</v>
      </c>
      <c r="G652" t="s">
        <v>138</v>
      </c>
      <c r="H652" s="1">
        <v>1</v>
      </c>
      <c r="I652" t="s">
        <v>48</v>
      </c>
      <c r="J652" s="1">
        <v>33</v>
      </c>
      <c r="K652" s="1">
        <v>33</v>
      </c>
      <c r="L652" s="1">
        <v>4500</v>
      </c>
      <c r="M652" t="s">
        <v>41</v>
      </c>
      <c r="N652" s="1">
        <v>2524403</v>
      </c>
      <c r="O652" s="1">
        <v>2544338</v>
      </c>
      <c r="P652" s="1">
        <v>3969</v>
      </c>
      <c r="Q652" s="1">
        <v>1755393</v>
      </c>
      <c r="R652" s="1">
        <v>1755393</v>
      </c>
      <c r="S652" s="1">
        <v>3957</v>
      </c>
      <c r="T652" s="1">
        <v>788945</v>
      </c>
      <c r="U652" s="1">
        <v>12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0</v>
      </c>
      <c r="AD652" s="1">
        <v>0</v>
      </c>
      <c r="AE652" s="1">
        <v>0</v>
      </c>
      <c r="AF652" s="1">
        <v>0</v>
      </c>
      <c r="AG652" s="1">
        <v>1755393</v>
      </c>
      <c r="AH652" s="1">
        <v>3957</v>
      </c>
      <c r="AI652" s="11">
        <f t="shared" si="40"/>
        <v>1543230</v>
      </c>
      <c r="AJ652" s="11">
        <f t="shared" si="41"/>
        <v>1543230</v>
      </c>
      <c r="AK652" s="11">
        <f t="shared" si="42"/>
        <v>0</v>
      </c>
      <c r="AL652" s="11">
        <f t="shared" si="43"/>
        <v>0</v>
      </c>
    </row>
    <row r="653" spans="1:38">
      <c r="A653" t="s">
        <v>412</v>
      </c>
      <c r="B653" t="s">
        <v>143</v>
      </c>
      <c r="C653" t="s">
        <v>144</v>
      </c>
      <c r="D653" t="s">
        <v>137</v>
      </c>
      <c r="E653" t="s">
        <v>138</v>
      </c>
      <c r="F653" t="s">
        <v>141</v>
      </c>
      <c r="G653" t="s">
        <v>142</v>
      </c>
      <c r="H653" s="1">
        <v>1</v>
      </c>
      <c r="I653" t="s">
        <v>48</v>
      </c>
      <c r="J653" s="1">
        <v>33</v>
      </c>
      <c r="K653" s="1">
        <v>33</v>
      </c>
      <c r="L653" s="1">
        <v>9950</v>
      </c>
      <c r="M653" t="s">
        <v>41</v>
      </c>
      <c r="N653" s="1">
        <v>5333027</v>
      </c>
      <c r="O653" s="1">
        <v>5341332</v>
      </c>
      <c r="P653" s="1">
        <v>9576</v>
      </c>
      <c r="Q653" s="1">
        <v>4826319</v>
      </c>
      <c r="R653" s="1">
        <v>4826319</v>
      </c>
      <c r="S653" s="1">
        <v>9576</v>
      </c>
      <c r="T653" s="1">
        <v>515013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>
        <v>0</v>
      </c>
      <c r="AE653" s="1">
        <v>0</v>
      </c>
      <c r="AF653" s="1">
        <v>0</v>
      </c>
      <c r="AG653" s="1">
        <v>4826319</v>
      </c>
      <c r="AH653" s="1">
        <v>9576</v>
      </c>
      <c r="AI653" s="11">
        <f t="shared" si="40"/>
        <v>3734640</v>
      </c>
      <c r="AJ653" s="11">
        <f t="shared" si="41"/>
        <v>3734640</v>
      </c>
      <c r="AK653" s="11">
        <f t="shared" si="42"/>
        <v>0</v>
      </c>
      <c r="AL653" s="11">
        <f t="shared" si="43"/>
        <v>0</v>
      </c>
    </row>
    <row r="654" spans="1:38">
      <c r="A654" t="s">
        <v>412</v>
      </c>
      <c r="B654" t="s">
        <v>145</v>
      </c>
      <c r="C654" t="s">
        <v>146</v>
      </c>
      <c r="D654" t="s">
        <v>137</v>
      </c>
      <c r="E654" t="s">
        <v>138</v>
      </c>
      <c r="F654" t="s">
        <v>141</v>
      </c>
      <c r="G654" t="s">
        <v>142</v>
      </c>
      <c r="H654" s="1">
        <v>1</v>
      </c>
      <c r="I654" t="s">
        <v>48</v>
      </c>
      <c r="J654" s="1">
        <v>33</v>
      </c>
      <c r="K654" s="1">
        <v>33</v>
      </c>
      <c r="L654" s="1">
        <v>6800</v>
      </c>
      <c r="M654" t="s">
        <v>41</v>
      </c>
      <c r="N654" s="1">
        <v>3228650</v>
      </c>
      <c r="O654" s="1">
        <v>3231476</v>
      </c>
      <c r="P654" s="1">
        <v>5988</v>
      </c>
      <c r="Q654" s="1">
        <v>3138933</v>
      </c>
      <c r="R654" s="1">
        <v>3138933</v>
      </c>
      <c r="S654" s="1">
        <v>5988</v>
      </c>
      <c r="T654" s="1">
        <v>92543</v>
      </c>
      <c r="U654" s="1">
        <v>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0</v>
      </c>
      <c r="AD654" s="1">
        <v>0</v>
      </c>
      <c r="AE654" s="1">
        <v>0</v>
      </c>
      <c r="AF654" s="1">
        <v>0</v>
      </c>
      <c r="AG654" s="1">
        <v>3138933</v>
      </c>
      <c r="AH654" s="1">
        <v>5988</v>
      </c>
      <c r="AI654" s="11">
        <f t="shared" si="40"/>
        <v>2335320</v>
      </c>
      <c r="AJ654" s="11">
        <f t="shared" si="41"/>
        <v>2335320</v>
      </c>
      <c r="AK654" s="11">
        <f t="shared" si="42"/>
        <v>0</v>
      </c>
      <c r="AL654" s="11">
        <f t="shared" si="43"/>
        <v>0</v>
      </c>
    </row>
    <row r="655" spans="1:38">
      <c r="A655" t="s">
        <v>412</v>
      </c>
      <c r="B655" t="s">
        <v>147</v>
      </c>
      <c r="C655" t="s">
        <v>148</v>
      </c>
      <c r="D655" t="s">
        <v>137</v>
      </c>
      <c r="E655" t="s">
        <v>138</v>
      </c>
      <c r="F655" t="s">
        <v>141</v>
      </c>
      <c r="G655" t="s">
        <v>142</v>
      </c>
      <c r="H655" s="1">
        <v>1</v>
      </c>
      <c r="I655" t="s">
        <v>48</v>
      </c>
      <c r="J655" s="1">
        <v>33</v>
      </c>
      <c r="K655" s="1">
        <v>33</v>
      </c>
      <c r="L655" s="1">
        <v>9900</v>
      </c>
      <c r="M655" t="s">
        <v>41</v>
      </c>
      <c r="N655" s="1">
        <v>5145750</v>
      </c>
      <c r="O655" s="1">
        <v>5164071</v>
      </c>
      <c r="P655" s="1">
        <v>9624</v>
      </c>
      <c r="Q655" s="1">
        <v>4247679</v>
      </c>
      <c r="R655" s="1">
        <v>4247679</v>
      </c>
      <c r="S655" s="1">
        <v>9624</v>
      </c>
      <c r="T655" s="1">
        <v>916392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  <c r="AC655" s="1">
        <v>0</v>
      </c>
      <c r="AD655" s="1">
        <v>0</v>
      </c>
      <c r="AE655" s="1">
        <v>0</v>
      </c>
      <c r="AF655" s="1">
        <v>0</v>
      </c>
      <c r="AG655" s="1">
        <v>4247679</v>
      </c>
      <c r="AH655" s="1">
        <v>9624</v>
      </c>
      <c r="AI655" s="11">
        <f t="shared" si="40"/>
        <v>3753360</v>
      </c>
      <c r="AJ655" s="11">
        <f t="shared" si="41"/>
        <v>3753360</v>
      </c>
      <c r="AK655" s="11">
        <f t="shared" si="42"/>
        <v>0</v>
      </c>
      <c r="AL655" s="11">
        <f t="shared" si="43"/>
        <v>0</v>
      </c>
    </row>
    <row r="656" spans="1:38">
      <c r="A656" t="s">
        <v>412</v>
      </c>
      <c r="B656" t="s">
        <v>149</v>
      </c>
      <c r="C656" t="s">
        <v>150</v>
      </c>
      <c r="D656" t="s">
        <v>137</v>
      </c>
      <c r="E656" t="s">
        <v>138</v>
      </c>
      <c r="F656" t="s">
        <v>138</v>
      </c>
      <c r="G656" t="s">
        <v>138</v>
      </c>
      <c r="H656" s="1">
        <v>1</v>
      </c>
      <c r="I656" t="s">
        <v>48</v>
      </c>
      <c r="J656" s="1">
        <v>33</v>
      </c>
      <c r="K656" s="1">
        <v>33</v>
      </c>
      <c r="L656" s="1">
        <v>10000</v>
      </c>
      <c r="M656" t="s">
        <v>41</v>
      </c>
      <c r="N656" s="1">
        <v>4792429</v>
      </c>
      <c r="O656" s="1">
        <v>4814037</v>
      </c>
      <c r="P656" s="1">
        <v>9084</v>
      </c>
      <c r="Q656" s="1">
        <v>4601980</v>
      </c>
      <c r="R656" s="1">
        <v>4601980</v>
      </c>
      <c r="S656" s="1">
        <v>9084</v>
      </c>
      <c r="T656" s="1">
        <v>212057</v>
      </c>
      <c r="U656" s="1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>
        <v>0</v>
      </c>
      <c r="AE656" s="1">
        <v>0</v>
      </c>
      <c r="AF656" s="1">
        <v>0</v>
      </c>
      <c r="AG656" s="1">
        <v>4601980</v>
      </c>
      <c r="AH656" s="1">
        <v>9084</v>
      </c>
      <c r="AI656" s="11">
        <f t="shared" si="40"/>
        <v>3542760</v>
      </c>
      <c r="AJ656" s="11">
        <f t="shared" si="41"/>
        <v>3542760</v>
      </c>
      <c r="AK656" s="11">
        <f t="shared" si="42"/>
        <v>0</v>
      </c>
      <c r="AL656" s="11">
        <f t="shared" si="43"/>
        <v>0</v>
      </c>
    </row>
    <row r="657" spans="1:38">
      <c r="A657" t="s">
        <v>412</v>
      </c>
      <c r="B657" t="s">
        <v>151</v>
      </c>
      <c r="C657" t="s">
        <v>152</v>
      </c>
      <c r="D657" t="s">
        <v>137</v>
      </c>
      <c r="E657" t="s">
        <v>138</v>
      </c>
      <c r="F657" t="s">
        <v>138</v>
      </c>
      <c r="G657" t="s">
        <v>153</v>
      </c>
      <c r="H657" s="1">
        <v>1</v>
      </c>
      <c r="I657" t="s">
        <v>48</v>
      </c>
      <c r="J657" s="1">
        <v>33</v>
      </c>
      <c r="K657" s="1">
        <v>33</v>
      </c>
      <c r="L657" s="1">
        <v>3300</v>
      </c>
      <c r="M657" t="s">
        <v>41</v>
      </c>
      <c r="N657" s="1">
        <v>1861578</v>
      </c>
      <c r="O657" s="1">
        <v>1892851</v>
      </c>
      <c r="P657" s="1">
        <v>3234</v>
      </c>
      <c r="Q657" s="1">
        <v>1845091</v>
      </c>
      <c r="R657" s="1">
        <v>1845091</v>
      </c>
      <c r="S657" s="1">
        <v>3234</v>
      </c>
      <c r="T657" s="1">
        <v>47760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>
        <v>0</v>
      </c>
      <c r="AE657" s="1">
        <v>0</v>
      </c>
      <c r="AF657" s="1">
        <v>0</v>
      </c>
      <c r="AG657" s="1">
        <v>1845091</v>
      </c>
      <c r="AH657" s="1">
        <v>3234</v>
      </c>
      <c r="AI657" s="11">
        <f t="shared" si="40"/>
        <v>1261260</v>
      </c>
      <c r="AJ657" s="11">
        <f t="shared" si="41"/>
        <v>1261260</v>
      </c>
      <c r="AK657" s="11">
        <f t="shared" si="42"/>
        <v>0</v>
      </c>
      <c r="AL657" s="11">
        <f t="shared" si="43"/>
        <v>0</v>
      </c>
    </row>
    <row r="658" spans="1:38">
      <c r="A658" t="s">
        <v>412</v>
      </c>
      <c r="B658" t="s">
        <v>154</v>
      </c>
      <c r="C658" t="s">
        <v>155</v>
      </c>
      <c r="D658" t="s">
        <v>156</v>
      </c>
      <c r="E658" t="s">
        <v>157</v>
      </c>
      <c r="F658" t="s">
        <v>158</v>
      </c>
      <c r="G658" t="s">
        <v>159</v>
      </c>
      <c r="H658" s="1">
        <v>1</v>
      </c>
      <c r="I658" t="s">
        <v>48</v>
      </c>
      <c r="J658" s="1">
        <v>33</v>
      </c>
      <c r="K658" s="1">
        <v>33</v>
      </c>
      <c r="L658" s="1">
        <v>4800</v>
      </c>
      <c r="M658" t="s">
        <v>41</v>
      </c>
      <c r="N658" s="1">
        <v>2340500</v>
      </c>
      <c r="O658" s="1">
        <v>2360709</v>
      </c>
      <c r="P658" s="1">
        <v>4218</v>
      </c>
      <c r="Q658" s="1">
        <v>1645556</v>
      </c>
      <c r="R658" s="1">
        <v>1645556</v>
      </c>
      <c r="S658" s="1">
        <v>3840</v>
      </c>
      <c r="T658" s="1">
        <v>0</v>
      </c>
      <c r="U658" s="1">
        <v>0</v>
      </c>
      <c r="V658" s="1">
        <v>0</v>
      </c>
      <c r="W658" s="1">
        <v>0</v>
      </c>
      <c r="X658" s="1">
        <v>715153</v>
      </c>
      <c r="Y658" s="1">
        <v>579</v>
      </c>
      <c r="Z658" s="1">
        <v>0</v>
      </c>
      <c r="AA658" s="1">
        <v>0</v>
      </c>
      <c r="AB658" s="1">
        <v>0</v>
      </c>
      <c r="AC658" s="1">
        <v>0</v>
      </c>
      <c r="AD658" s="1">
        <v>0</v>
      </c>
      <c r="AE658" s="1">
        <v>0</v>
      </c>
      <c r="AF658" s="1">
        <v>0</v>
      </c>
      <c r="AG658" s="1">
        <v>1645556</v>
      </c>
      <c r="AH658" s="1">
        <v>3639</v>
      </c>
      <c r="AI658" s="11">
        <f t="shared" si="40"/>
        <v>1497600</v>
      </c>
      <c r="AJ658" s="11">
        <f t="shared" si="41"/>
        <v>1497600</v>
      </c>
      <c r="AK658" s="11">
        <f t="shared" si="42"/>
        <v>0</v>
      </c>
      <c r="AL658" s="11">
        <f t="shared" si="43"/>
        <v>715153</v>
      </c>
    </row>
    <row r="659" spans="1:38">
      <c r="A659" t="s">
        <v>412</v>
      </c>
      <c r="B659" t="s">
        <v>160</v>
      </c>
      <c r="C659" t="s">
        <v>161</v>
      </c>
      <c r="D659" t="s">
        <v>156</v>
      </c>
      <c r="E659" t="s">
        <v>162</v>
      </c>
      <c r="F659" t="s">
        <v>163</v>
      </c>
      <c r="G659" t="s">
        <v>164</v>
      </c>
      <c r="H659" s="1">
        <v>1</v>
      </c>
      <c r="I659" t="s">
        <v>48</v>
      </c>
      <c r="J659" s="1">
        <v>33</v>
      </c>
      <c r="K659" s="1">
        <v>33</v>
      </c>
      <c r="L659" s="1">
        <v>5990</v>
      </c>
      <c r="M659" t="s">
        <v>41</v>
      </c>
      <c r="N659" s="1">
        <v>1695382</v>
      </c>
      <c r="O659" s="1">
        <v>1698023</v>
      </c>
      <c r="P659" s="1">
        <v>4162.5</v>
      </c>
      <c r="Q659" s="1">
        <v>1644663</v>
      </c>
      <c r="R659" s="1">
        <v>1644663</v>
      </c>
      <c r="S659" s="1">
        <v>4792</v>
      </c>
      <c r="T659" s="1">
        <v>53360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0</v>
      </c>
      <c r="AE659" s="1">
        <v>0</v>
      </c>
      <c r="AF659" s="1">
        <v>0</v>
      </c>
      <c r="AG659" s="1">
        <v>1644663</v>
      </c>
      <c r="AH659" s="1">
        <v>4162.5</v>
      </c>
      <c r="AI659" s="11">
        <f t="shared" si="40"/>
        <v>1868880</v>
      </c>
      <c r="AJ659" s="11">
        <f t="shared" si="41"/>
        <v>1868880</v>
      </c>
      <c r="AK659" s="11">
        <f t="shared" si="42"/>
        <v>0</v>
      </c>
      <c r="AL659" s="11">
        <f t="shared" si="43"/>
        <v>0</v>
      </c>
    </row>
    <row r="660" spans="1:38">
      <c r="A660" t="s">
        <v>412</v>
      </c>
      <c r="B660" t="s">
        <v>165</v>
      </c>
      <c r="C660" t="s">
        <v>166</v>
      </c>
      <c r="D660" t="s">
        <v>156</v>
      </c>
      <c r="E660" t="s">
        <v>156</v>
      </c>
      <c r="F660" t="s">
        <v>156</v>
      </c>
      <c r="G660" t="s">
        <v>167</v>
      </c>
      <c r="H660" s="1">
        <v>1</v>
      </c>
      <c r="I660" t="s">
        <v>48</v>
      </c>
      <c r="J660" s="1">
        <v>11</v>
      </c>
      <c r="K660" s="1">
        <v>11</v>
      </c>
      <c r="L660" s="1">
        <v>1055</v>
      </c>
      <c r="M660" t="s">
        <v>41</v>
      </c>
      <c r="N660" s="1">
        <v>510917</v>
      </c>
      <c r="O660" s="1">
        <v>510917</v>
      </c>
      <c r="P660" s="1">
        <v>1027</v>
      </c>
      <c r="Q660" s="1">
        <v>411599</v>
      </c>
      <c r="R660" s="1">
        <v>411599</v>
      </c>
      <c r="S660" s="1">
        <v>1027</v>
      </c>
      <c r="T660" s="1">
        <v>99318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>
        <v>0</v>
      </c>
      <c r="AE660" s="1">
        <v>0</v>
      </c>
      <c r="AF660" s="1">
        <v>0</v>
      </c>
      <c r="AG660" s="1">
        <v>411599</v>
      </c>
      <c r="AH660" s="1">
        <v>1027</v>
      </c>
      <c r="AI660" s="11">
        <f t="shared" si="40"/>
        <v>400530</v>
      </c>
      <c r="AJ660" s="11">
        <f t="shared" si="41"/>
        <v>400530</v>
      </c>
      <c r="AK660" s="11">
        <f t="shared" si="42"/>
        <v>0</v>
      </c>
      <c r="AL660" s="11">
        <f t="shared" si="43"/>
        <v>0</v>
      </c>
    </row>
    <row r="661" spans="1:38">
      <c r="A661" t="s">
        <v>412</v>
      </c>
      <c r="B661" t="s">
        <v>168</v>
      </c>
      <c r="C661" t="s">
        <v>169</v>
      </c>
      <c r="D661" t="s">
        <v>156</v>
      </c>
      <c r="E661" t="s">
        <v>162</v>
      </c>
      <c r="F661" t="s">
        <v>163</v>
      </c>
      <c r="G661" t="s">
        <v>164</v>
      </c>
      <c r="H661" s="1">
        <v>2</v>
      </c>
      <c r="I661" t="s">
        <v>40</v>
      </c>
      <c r="J661" s="1">
        <v>33</v>
      </c>
      <c r="K661" s="1">
        <v>33</v>
      </c>
      <c r="L661" s="1">
        <v>2300</v>
      </c>
      <c r="M661" t="s">
        <v>405</v>
      </c>
      <c r="N661" s="1">
        <v>861713</v>
      </c>
      <c r="O661" s="1">
        <v>866184</v>
      </c>
      <c r="P661" s="1">
        <v>2017</v>
      </c>
      <c r="Q661" s="1">
        <v>615001</v>
      </c>
      <c r="R661" s="1">
        <v>615001</v>
      </c>
      <c r="S661" s="1">
        <v>1840</v>
      </c>
      <c r="T661" s="1">
        <v>0</v>
      </c>
      <c r="U661" s="1">
        <v>0</v>
      </c>
      <c r="V661" s="1">
        <v>0</v>
      </c>
      <c r="W661" s="1">
        <v>0</v>
      </c>
      <c r="X661" s="1">
        <v>251183</v>
      </c>
      <c r="Y661" s="1">
        <v>406</v>
      </c>
      <c r="Z661" s="1">
        <v>0</v>
      </c>
      <c r="AA661" s="1">
        <v>0</v>
      </c>
      <c r="AB661" s="1">
        <v>0</v>
      </c>
      <c r="AC661" s="1">
        <v>0</v>
      </c>
      <c r="AD661" s="1">
        <v>0</v>
      </c>
      <c r="AE661" s="1">
        <v>0</v>
      </c>
      <c r="AF661" s="1">
        <v>0</v>
      </c>
      <c r="AG661" s="1">
        <v>615001</v>
      </c>
      <c r="AH661" s="1">
        <v>1611</v>
      </c>
      <c r="AI661" s="11">
        <f t="shared" si="40"/>
        <v>717600</v>
      </c>
      <c r="AJ661" s="11">
        <f t="shared" si="41"/>
        <v>717600</v>
      </c>
      <c r="AK661" s="11">
        <f t="shared" si="42"/>
        <v>0</v>
      </c>
      <c r="AL661" s="11">
        <f t="shared" si="43"/>
        <v>251183</v>
      </c>
    </row>
    <row r="662" spans="1:38">
      <c r="A662" t="s">
        <v>412</v>
      </c>
      <c r="B662" t="s">
        <v>170</v>
      </c>
      <c r="C662" t="s">
        <v>171</v>
      </c>
      <c r="D662" t="s">
        <v>156</v>
      </c>
      <c r="E662" t="s">
        <v>156</v>
      </c>
      <c r="F662" t="s">
        <v>156</v>
      </c>
      <c r="G662" t="s">
        <v>172</v>
      </c>
      <c r="H662" s="1">
        <v>1</v>
      </c>
      <c r="I662" t="s">
        <v>48</v>
      </c>
      <c r="J662" s="1">
        <v>33</v>
      </c>
      <c r="K662" s="1">
        <v>33</v>
      </c>
      <c r="L662" s="1">
        <v>4500</v>
      </c>
      <c r="M662" t="s">
        <v>41</v>
      </c>
      <c r="N662" s="1">
        <v>2475915</v>
      </c>
      <c r="O662" s="1">
        <v>2477160</v>
      </c>
      <c r="P662" s="1">
        <v>4215</v>
      </c>
      <c r="Q662" s="1">
        <v>2408537</v>
      </c>
      <c r="R662" s="1">
        <v>2408537</v>
      </c>
      <c r="S662" s="1">
        <v>4215</v>
      </c>
      <c r="T662" s="1">
        <v>68623</v>
      </c>
      <c r="U662" s="1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0</v>
      </c>
      <c r="AD662" s="1">
        <v>0</v>
      </c>
      <c r="AE662" s="1">
        <v>0</v>
      </c>
      <c r="AF662" s="1">
        <v>0</v>
      </c>
      <c r="AG662" s="1">
        <v>2408537</v>
      </c>
      <c r="AH662" s="1">
        <v>4215</v>
      </c>
      <c r="AI662" s="11">
        <f t="shared" si="40"/>
        <v>1643850</v>
      </c>
      <c r="AJ662" s="11">
        <f t="shared" si="41"/>
        <v>1643850</v>
      </c>
      <c r="AK662" s="11">
        <f t="shared" si="42"/>
        <v>0</v>
      </c>
      <c r="AL662" s="11">
        <f t="shared" si="43"/>
        <v>0</v>
      </c>
    </row>
    <row r="663" spans="1:38">
      <c r="A663" t="s">
        <v>412</v>
      </c>
      <c r="B663" t="s">
        <v>173</v>
      </c>
      <c r="C663" t="s">
        <v>174</v>
      </c>
      <c r="D663" t="s">
        <v>156</v>
      </c>
      <c r="E663" t="s">
        <v>157</v>
      </c>
      <c r="F663" t="s">
        <v>158</v>
      </c>
      <c r="G663" t="s">
        <v>158</v>
      </c>
      <c r="H663" s="1">
        <v>1</v>
      </c>
      <c r="I663" t="s">
        <v>48</v>
      </c>
      <c r="J663" s="1">
        <v>11</v>
      </c>
      <c r="K663" s="1">
        <v>11</v>
      </c>
      <c r="L663" s="1">
        <v>170</v>
      </c>
      <c r="M663" t="s">
        <v>41</v>
      </c>
      <c r="N663" s="1">
        <v>112260</v>
      </c>
      <c r="O663" s="1">
        <v>113750</v>
      </c>
      <c r="P663" s="1">
        <v>217</v>
      </c>
      <c r="Q663" s="1">
        <v>40947</v>
      </c>
      <c r="R663" s="1">
        <v>40947</v>
      </c>
      <c r="S663" s="1">
        <v>183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72803</v>
      </c>
      <c r="AC663" s="1">
        <v>123.15</v>
      </c>
      <c r="AD663" s="1">
        <v>0</v>
      </c>
      <c r="AE663" s="1">
        <v>0</v>
      </c>
      <c r="AF663" s="1">
        <v>0</v>
      </c>
      <c r="AG663" s="1">
        <v>40947</v>
      </c>
      <c r="AH663" s="1">
        <v>93.85</v>
      </c>
      <c r="AI663" s="11">
        <f t="shared" si="40"/>
        <v>71370</v>
      </c>
      <c r="AJ663" s="11">
        <f t="shared" si="41"/>
        <v>81510</v>
      </c>
      <c r="AK663" s="11">
        <f t="shared" si="42"/>
        <v>0</v>
      </c>
      <c r="AL663" s="11">
        <f t="shared" si="43"/>
        <v>72803</v>
      </c>
    </row>
    <row r="664" spans="1:38">
      <c r="A664" t="s">
        <v>412</v>
      </c>
      <c r="B664" t="s">
        <v>175</v>
      </c>
      <c r="C664" t="s">
        <v>176</v>
      </c>
      <c r="D664" t="s">
        <v>156</v>
      </c>
      <c r="E664" t="s">
        <v>157</v>
      </c>
      <c r="F664" t="s">
        <v>158</v>
      </c>
      <c r="G664" t="s">
        <v>158</v>
      </c>
      <c r="H664" s="1">
        <v>1</v>
      </c>
      <c r="I664" t="s">
        <v>48</v>
      </c>
      <c r="J664" s="1">
        <v>132</v>
      </c>
      <c r="K664" s="1">
        <v>132</v>
      </c>
      <c r="L664" s="1">
        <v>20000</v>
      </c>
      <c r="M664" t="s">
        <v>41</v>
      </c>
      <c r="N664" s="1">
        <v>8695300</v>
      </c>
      <c r="O664" s="1">
        <v>8698400</v>
      </c>
      <c r="P664" s="1">
        <v>17200</v>
      </c>
      <c r="Q664" s="1">
        <v>7776450</v>
      </c>
      <c r="R664" s="1">
        <v>7776450</v>
      </c>
      <c r="S664" s="1">
        <v>17200</v>
      </c>
      <c r="T664" s="1">
        <v>921950</v>
      </c>
      <c r="U664" s="1">
        <v>0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0</v>
      </c>
      <c r="AD664" s="1">
        <v>0</v>
      </c>
      <c r="AE664" s="1">
        <v>0</v>
      </c>
      <c r="AF664" s="1">
        <v>0</v>
      </c>
      <c r="AG664" s="1">
        <v>7776450</v>
      </c>
      <c r="AH664" s="1">
        <v>17200</v>
      </c>
      <c r="AI664" s="11">
        <f t="shared" si="40"/>
        <v>6708000</v>
      </c>
      <c r="AJ664" s="11">
        <f t="shared" si="41"/>
        <v>6708000</v>
      </c>
      <c r="AK664" s="11">
        <f t="shared" si="42"/>
        <v>0</v>
      </c>
      <c r="AL664" s="11">
        <f t="shared" si="43"/>
        <v>0</v>
      </c>
    </row>
    <row r="665" spans="1:38">
      <c r="A665" t="s">
        <v>412</v>
      </c>
      <c r="B665" t="s">
        <v>177</v>
      </c>
      <c r="C665" t="s">
        <v>178</v>
      </c>
      <c r="D665" t="s">
        <v>156</v>
      </c>
      <c r="E665" t="s">
        <v>156</v>
      </c>
      <c r="F665" t="s">
        <v>179</v>
      </c>
      <c r="G665" t="s">
        <v>180</v>
      </c>
      <c r="H665" s="1">
        <v>1</v>
      </c>
      <c r="I665" t="s">
        <v>48</v>
      </c>
      <c r="J665" s="1">
        <v>33</v>
      </c>
      <c r="K665" s="1">
        <v>33</v>
      </c>
      <c r="L665" s="1">
        <v>6800</v>
      </c>
      <c r="M665" t="s">
        <v>41</v>
      </c>
      <c r="N665" s="1">
        <v>4035045</v>
      </c>
      <c r="O665" s="1">
        <v>4036572</v>
      </c>
      <c r="P665" s="1">
        <v>6456</v>
      </c>
      <c r="Q665" s="1">
        <v>2598976</v>
      </c>
      <c r="R665" s="1">
        <v>2598976</v>
      </c>
      <c r="S665" s="1">
        <v>6396</v>
      </c>
      <c r="T665" s="1">
        <v>75391</v>
      </c>
      <c r="U665" s="1">
        <v>30</v>
      </c>
      <c r="V665" s="1">
        <v>1362205</v>
      </c>
      <c r="W665" s="1">
        <v>30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>
        <v>0</v>
      </c>
      <c r="AE665" s="1">
        <v>0</v>
      </c>
      <c r="AF665" s="1">
        <v>0</v>
      </c>
      <c r="AG665" s="1">
        <v>2598976</v>
      </c>
      <c r="AH665" s="1">
        <v>6396</v>
      </c>
      <c r="AI665" s="11">
        <f t="shared" si="40"/>
        <v>2494440</v>
      </c>
      <c r="AJ665" s="11">
        <f t="shared" si="41"/>
        <v>2494440</v>
      </c>
      <c r="AK665" s="11">
        <f t="shared" si="42"/>
        <v>1362205</v>
      </c>
      <c r="AL665" s="11">
        <f t="shared" si="43"/>
        <v>0</v>
      </c>
    </row>
    <row r="666" spans="1:38">
      <c r="A666" t="s">
        <v>412</v>
      </c>
      <c r="B666" t="s">
        <v>182</v>
      </c>
      <c r="C666" t="s">
        <v>183</v>
      </c>
      <c r="D666" t="s">
        <v>156</v>
      </c>
      <c r="E666" t="s">
        <v>157</v>
      </c>
      <c r="F666" t="s">
        <v>158</v>
      </c>
      <c r="G666" t="s">
        <v>158</v>
      </c>
      <c r="H666" s="1">
        <v>1</v>
      </c>
      <c r="I666" t="s">
        <v>48</v>
      </c>
      <c r="J666" s="1">
        <v>33</v>
      </c>
      <c r="K666" s="1">
        <v>33</v>
      </c>
      <c r="L666" s="1">
        <v>2550</v>
      </c>
      <c r="M666" t="s">
        <v>41</v>
      </c>
      <c r="N666" s="1">
        <v>1080545</v>
      </c>
      <c r="O666" s="1">
        <v>1121004</v>
      </c>
      <c r="P666" s="1">
        <v>2106</v>
      </c>
      <c r="Q666" s="1">
        <v>756580</v>
      </c>
      <c r="R666" s="1">
        <v>756580</v>
      </c>
      <c r="S666" s="1">
        <v>2106</v>
      </c>
      <c r="T666" s="1">
        <v>364424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0</v>
      </c>
      <c r="AD666" s="1">
        <v>0</v>
      </c>
      <c r="AE666" s="1">
        <v>0</v>
      </c>
      <c r="AF666" s="1">
        <v>0</v>
      </c>
      <c r="AG666" s="1">
        <v>756580</v>
      </c>
      <c r="AH666" s="1">
        <v>2106</v>
      </c>
      <c r="AI666" s="11">
        <f t="shared" si="40"/>
        <v>821340</v>
      </c>
      <c r="AJ666" s="11">
        <f t="shared" si="41"/>
        <v>821340</v>
      </c>
      <c r="AK666" s="11">
        <f t="shared" si="42"/>
        <v>0</v>
      </c>
      <c r="AL666" s="11">
        <f t="shared" si="43"/>
        <v>0</v>
      </c>
    </row>
    <row r="667" spans="1:38">
      <c r="A667" t="s">
        <v>412</v>
      </c>
      <c r="B667" t="s">
        <v>184</v>
      </c>
      <c r="C667" t="s">
        <v>185</v>
      </c>
      <c r="D667" t="s">
        <v>156</v>
      </c>
      <c r="E667" t="s">
        <v>162</v>
      </c>
      <c r="F667" t="s">
        <v>163</v>
      </c>
      <c r="G667" t="s">
        <v>164</v>
      </c>
      <c r="H667" s="1">
        <v>1</v>
      </c>
      <c r="I667" t="s">
        <v>48</v>
      </c>
      <c r="J667" s="1">
        <v>33</v>
      </c>
      <c r="K667" s="1">
        <v>33</v>
      </c>
      <c r="L667" s="1">
        <v>6200</v>
      </c>
      <c r="M667" t="s">
        <v>41</v>
      </c>
      <c r="N667" s="1">
        <v>3156918</v>
      </c>
      <c r="O667" s="1">
        <v>3165306</v>
      </c>
      <c r="P667" s="1">
        <v>6138</v>
      </c>
      <c r="Q667" s="1">
        <v>1796803</v>
      </c>
      <c r="R667" s="1">
        <v>1796803</v>
      </c>
      <c r="S667" s="1">
        <v>5049.6400000000003</v>
      </c>
      <c r="T667" s="1">
        <v>784071</v>
      </c>
      <c r="U667" s="1">
        <v>192</v>
      </c>
      <c r="V667" s="1">
        <v>0</v>
      </c>
      <c r="W667" s="1">
        <v>0</v>
      </c>
      <c r="X667" s="1">
        <v>584432</v>
      </c>
      <c r="Y667" s="1">
        <v>896.36</v>
      </c>
      <c r="Z667" s="1">
        <v>0</v>
      </c>
      <c r="AA667" s="1">
        <v>0</v>
      </c>
      <c r="AB667" s="1">
        <v>0</v>
      </c>
      <c r="AC667" s="1">
        <v>0</v>
      </c>
      <c r="AD667" s="1">
        <v>0</v>
      </c>
      <c r="AE667" s="1">
        <v>0</v>
      </c>
      <c r="AF667" s="1">
        <v>0</v>
      </c>
      <c r="AG667" s="1">
        <v>1796803</v>
      </c>
      <c r="AH667" s="1">
        <v>5049.6400000000003</v>
      </c>
      <c r="AI667" s="11">
        <f t="shared" si="40"/>
        <v>1969359.6</v>
      </c>
      <c r="AJ667" s="11">
        <f t="shared" si="41"/>
        <v>1969359.6</v>
      </c>
      <c r="AK667" s="11">
        <f t="shared" si="42"/>
        <v>0</v>
      </c>
      <c r="AL667" s="11">
        <f t="shared" si="43"/>
        <v>584432</v>
      </c>
    </row>
    <row r="668" spans="1:38">
      <c r="A668" t="s">
        <v>412</v>
      </c>
      <c r="B668" t="s">
        <v>186</v>
      </c>
      <c r="C668" t="s">
        <v>187</v>
      </c>
      <c r="D668" t="s">
        <v>156</v>
      </c>
      <c r="E668" t="s">
        <v>162</v>
      </c>
      <c r="F668" t="s">
        <v>163</v>
      </c>
      <c r="G668" t="s">
        <v>164</v>
      </c>
      <c r="H668" s="1">
        <v>1</v>
      </c>
      <c r="I668" t="s">
        <v>48</v>
      </c>
      <c r="J668" s="1">
        <v>33</v>
      </c>
      <c r="K668" s="1">
        <v>33</v>
      </c>
      <c r="L668" s="1">
        <v>5250</v>
      </c>
      <c r="M668" t="s">
        <v>41</v>
      </c>
      <c r="N668" s="1">
        <v>2661500</v>
      </c>
      <c r="O668" s="1">
        <v>2687340</v>
      </c>
      <c r="P668" s="1">
        <v>4867.3999999999996</v>
      </c>
      <c r="Q668" s="1">
        <v>1996919</v>
      </c>
      <c r="R668" s="1">
        <v>1996919</v>
      </c>
      <c r="S668" s="1">
        <v>4200</v>
      </c>
      <c r="T668" s="1">
        <v>0</v>
      </c>
      <c r="U668" s="1">
        <v>0</v>
      </c>
      <c r="V668" s="1">
        <v>0</v>
      </c>
      <c r="W668" s="1">
        <v>0</v>
      </c>
      <c r="X668" s="1">
        <v>688961</v>
      </c>
      <c r="Y668" s="1">
        <v>946.89</v>
      </c>
      <c r="Z668" s="1">
        <v>0</v>
      </c>
      <c r="AA668" s="1">
        <v>0</v>
      </c>
      <c r="AB668" s="1">
        <v>0</v>
      </c>
      <c r="AC668" s="1">
        <v>0</v>
      </c>
      <c r="AD668" s="1">
        <v>1460</v>
      </c>
      <c r="AE668" s="1">
        <v>1460</v>
      </c>
      <c r="AF668" s="1">
        <v>0</v>
      </c>
      <c r="AG668" s="1">
        <v>1996919</v>
      </c>
      <c r="AH668" s="1">
        <v>3920.51</v>
      </c>
      <c r="AI668" s="11">
        <f t="shared" si="40"/>
        <v>1638000</v>
      </c>
      <c r="AJ668" s="11">
        <f t="shared" si="41"/>
        <v>1638000</v>
      </c>
      <c r="AK668" s="11">
        <f t="shared" si="42"/>
        <v>0</v>
      </c>
      <c r="AL668" s="11">
        <f t="shared" si="43"/>
        <v>688961</v>
      </c>
    </row>
    <row r="669" spans="1:38">
      <c r="A669" t="s">
        <v>412</v>
      </c>
      <c r="B669" t="s">
        <v>188</v>
      </c>
      <c r="C669" t="s">
        <v>189</v>
      </c>
      <c r="D669" t="s">
        <v>156</v>
      </c>
      <c r="E669" t="s">
        <v>162</v>
      </c>
      <c r="F669" t="s">
        <v>163</v>
      </c>
      <c r="G669" t="s">
        <v>164</v>
      </c>
      <c r="H669" s="1">
        <v>1</v>
      </c>
      <c r="I669" t="s">
        <v>48</v>
      </c>
      <c r="J669" s="1">
        <v>33</v>
      </c>
      <c r="K669" s="1">
        <v>33</v>
      </c>
      <c r="L669" s="1">
        <v>4990</v>
      </c>
      <c r="M669" t="s">
        <v>41</v>
      </c>
      <c r="N669" s="1">
        <v>2381877</v>
      </c>
      <c r="O669" s="1">
        <v>2395585</v>
      </c>
      <c r="P669" s="1">
        <v>4179</v>
      </c>
      <c r="Q669" s="1">
        <v>1590161</v>
      </c>
      <c r="R669" s="1">
        <v>1590161</v>
      </c>
      <c r="S669" s="1">
        <v>4134</v>
      </c>
      <c r="T669" s="1">
        <v>805424</v>
      </c>
      <c r="U669" s="1">
        <v>45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0</v>
      </c>
      <c r="AD669" s="1">
        <v>0</v>
      </c>
      <c r="AE669" s="1">
        <v>0</v>
      </c>
      <c r="AF669" s="1">
        <v>0</v>
      </c>
      <c r="AG669" s="1">
        <v>1590161</v>
      </c>
      <c r="AH669" s="1">
        <v>4134</v>
      </c>
      <c r="AI669" s="11">
        <f t="shared" si="40"/>
        <v>1612260</v>
      </c>
      <c r="AJ669" s="11">
        <f t="shared" si="41"/>
        <v>1612260</v>
      </c>
      <c r="AK669" s="11">
        <f t="shared" si="42"/>
        <v>0</v>
      </c>
      <c r="AL669" s="11">
        <f t="shared" si="43"/>
        <v>0</v>
      </c>
    </row>
    <row r="670" spans="1:38">
      <c r="A670" t="s">
        <v>412</v>
      </c>
      <c r="B670" t="s">
        <v>190</v>
      </c>
      <c r="C670" t="s">
        <v>191</v>
      </c>
      <c r="D670" t="s">
        <v>156</v>
      </c>
      <c r="E670" t="s">
        <v>162</v>
      </c>
      <c r="F670" t="s">
        <v>163</v>
      </c>
      <c r="G670" t="s">
        <v>164</v>
      </c>
      <c r="H670" s="1">
        <v>1</v>
      </c>
      <c r="I670" t="s">
        <v>48</v>
      </c>
      <c r="J670" s="1">
        <v>33</v>
      </c>
      <c r="K670" s="1">
        <v>33</v>
      </c>
      <c r="L670" s="1">
        <v>7000</v>
      </c>
      <c r="M670" t="s">
        <v>41</v>
      </c>
      <c r="N670" s="1">
        <v>2706044</v>
      </c>
      <c r="O670" s="1">
        <v>2733202</v>
      </c>
      <c r="P670" s="1">
        <v>5283</v>
      </c>
      <c r="Q670" s="1">
        <v>2661962</v>
      </c>
      <c r="R670" s="1">
        <v>2661962</v>
      </c>
      <c r="S670" s="1">
        <v>5600</v>
      </c>
      <c r="T670" s="1">
        <v>71240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>
        <v>0</v>
      </c>
      <c r="AE670" s="1">
        <v>0</v>
      </c>
      <c r="AF670" s="1">
        <v>0</v>
      </c>
      <c r="AG670" s="1">
        <v>2661962</v>
      </c>
      <c r="AH670" s="1">
        <v>5283</v>
      </c>
      <c r="AI670" s="11">
        <f t="shared" si="40"/>
        <v>2184000</v>
      </c>
      <c r="AJ670" s="11">
        <f t="shared" si="41"/>
        <v>2184000</v>
      </c>
      <c r="AK670" s="11">
        <f t="shared" si="42"/>
        <v>0</v>
      </c>
      <c r="AL670" s="11">
        <f t="shared" si="43"/>
        <v>0</v>
      </c>
    </row>
    <row r="671" spans="1:38">
      <c r="A671" t="s">
        <v>412</v>
      </c>
      <c r="B671" t="s">
        <v>194</v>
      </c>
      <c r="C671" t="s">
        <v>195</v>
      </c>
      <c r="D671" t="s">
        <v>196</v>
      </c>
      <c r="E671" t="s">
        <v>196</v>
      </c>
      <c r="F671" t="s">
        <v>196</v>
      </c>
      <c r="G671" t="s">
        <v>197</v>
      </c>
      <c r="H671" s="1">
        <v>1</v>
      </c>
      <c r="I671" t="s">
        <v>48</v>
      </c>
      <c r="J671" s="1">
        <v>33</v>
      </c>
      <c r="K671" s="1">
        <v>33</v>
      </c>
      <c r="L671" s="1">
        <v>9990</v>
      </c>
      <c r="M671" t="s">
        <v>41</v>
      </c>
      <c r="N671" s="1">
        <v>6734804</v>
      </c>
      <c r="O671" s="1">
        <v>6754547</v>
      </c>
      <c r="P671" s="1">
        <v>11358</v>
      </c>
      <c r="Q671" s="1">
        <v>5290206</v>
      </c>
      <c r="R671" s="1">
        <v>5290206</v>
      </c>
      <c r="S671" s="1">
        <v>11316</v>
      </c>
      <c r="T671" s="1">
        <v>1464341</v>
      </c>
      <c r="U671" s="1">
        <v>42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>
        <v>0</v>
      </c>
      <c r="AE671" s="1">
        <v>0</v>
      </c>
      <c r="AF671" s="1">
        <v>0</v>
      </c>
      <c r="AG671" s="1">
        <v>5290206</v>
      </c>
      <c r="AH671" s="1">
        <v>11316</v>
      </c>
      <c r="AI671" s="11">
        <f t="shared" si="40"/>
        <v>4413240</v>
      </c>
      <c r="AJ671" s="11">
        <f t="shared" si="41"/>
        <v>5447520</v>
      </c>
      <c r="AK671" s="11">
        <f t="shared" si="42"/>
        <v>0</v>
      </c>
      <c r="AL671" s="11">
        <f t="shared" si="43"/>
        <v>0</v>
      </c>
    </row>
    <row r="672" spans="1:38">
      <c r="A672" t="s">
        <v>412</v>
      </c>
      <c r="B672" t="s">
        <v>198</v>
      </c>
      <c r="C672" t="s">
        <v>199</v>
      </c>
      <c r="D672" t="s">
        <v>196</v>
      </c>
      <c r="E672" t="s">
        <v>200</v>
      </c>
      <c r="F672" t="s">
        <v>201</v>
      </c>
      <c r="G672" t="s">
        <v>202</v>
      </c>
      <c r="H672" s="1">
        <v>1</v>
      </c>
      <c r="I672" t="s">
        <v>48</v>
      </c>
      <c r="J672" s="1">
        <v>132</v>
      </c>
      <c r="K672" s="1">
        <v>132</v>
      </c>
      <c r="L672" s="1">
        <v>23000</v>
      </c>
      <c r="M672" t="s">
        <v>181</v>
      </c>
      <c r="N672" s="1">
        <v>12506432</v>
      </c>
      <c r="O672" s="1">
        <v>12532501</v>
      </c>
      <c r="P672" s="1">
        <v>21132</v>
      </c>
      <c r="Q672" s="1">
        <v>8802720</v>
      </c>
      <c r="R672" s="1">
        <v>8802720</v>
      </c>
      <c r="S672" s="1">
        <v>21132</v>
      </c>
      <c r="T672" s="1">
        <v>2066318</v>
      </c>
      <c r="U672" s="1">
        <v>0</v>
      </c>
      <c r="V672" s="1">
        <v>1663463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0</v>
      </c>
      <c r="AD672" s="1">
        <v>0</v>
      </c>
      <c r="AE672" s="1">
        <v>0</v>
      </c>
      <c r="AF672" s="1">
        <v>0</v>
      </c>
      <c r="AG672" s="1">
        <v>8802720</v>
      </c>
      <c r="AH672" s="1">
        <v>21132</v>
      </c>
      <c r="AI672" s="11">
        <f t="shared" si="40"/>
        <v>8241480</v>
      </c>
      <c r="AJ672" s="11">
        <f t="shared" si="41"/>
        <v>8241480</v>
      </c>
      <c r="AK672" s="11">
        <f t="shared" si="42"/>
        <v>1663463</v>
      </c>
      <c r="AL672" s="11">
        <f t="shared" si="43"/>
        <v>0</v>
      </c>
    </row>
    <row r="673" spans="1:38">
      <c r="A673" t="s">
        <v>412</v>
      </c>
      <c r="B673" t="s">
        <v>203</v>
      </c>
      <c r="C673" t="s">
        <v>195</v>
      </c>
      <c r="D673" t="s">
        <v>196</v>
      </c>
      <c r="E673" t="s">
        <v>196</v>
      </c>
      <c r="F673" t="s">
        <v>196</v>
      </c>
      <c r="G673" t="s">
        <v>197</v>
      </c>
      <c r="H673" s="1">
        <v>1</v>
      </c>
      <c r="I673" t="s">
        <v>48</v>
      </c>
      <c r="J673" s="1">
        <v>33</v>
      </c>
      <c r="K673" s="1">
        <v>33</v>
      </c>
      <c r="L673" s="1">
        <v>9990</v>
      </c>
      <c r="M673" t="s">
        <v>41</v>
      </c>
      <c r="N673" s="1">
        <v>5745672</v>
      </c>
      <c r="O673" s="1">
        <v>5770011</v>
      </c>
      <c r="P673" s="1">
        <v>10554</v>
      </c>
      <c r="Q673" s="1">
        <v>4758886</v>
      </c>
      <c r="R673" s="1">
        <v>4758886</v>
      </c>
      <c r="S673" s="1">
        <v>10554</v>
      </c>
      <c r="T673" s="1">
        <v>1011125</v>
      </c>
      <c r="U673" s="1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0</v>
      </c>
      <c r="AD673" s="1">
        <v>0</v>
      </c>
      <c r="AE673" s="1">
        <v>0</v>
      </c>
      <c r="AF673" s="1">
        <v>0</v>
      </c>
      <c r="AG673" s="1">
        <v>4758886</v>
      </c>
      <c r="AH673" s="1">
        <v>10554</v>
      </c>
      <c r="AI673" s="11">
        <f t="shared" si="40"/>
        <v>4116060</v>
      </c>
      <c r="AJ673" s="11">
        <f t="shared" si="41"/>
        <v>4555980</v>
      </c>
      <c r="AK673" s="11">
        <f t="shared" si="42"/>
        <v>0</v>
      </c>
      <c r="AL673" s="11">
        <f t="shared" si="43"/>
        <v>0</v>
      </c>
    </row>
    <row r="674" spans="1:38">
      <c r="A674" t="s">
        <v>412</v>
      </c>
      <c r="B674" t="s">
        <v>204</v>
      </c>
      <c r="C674" t="s">
        <v>205</v>
      </c>
      <c r="D674" t="s">
        <v>196</v>
      </c>
      <c r="E674" t="s">
        <v>200</v>
      </c>
      <c r="F674" t="s">
        <v>200</v>
      </c>
      <c r="G674" t="s">
        <v>206</v>
      </c>
      <c r="H674" s="1">
        <v>1</v>
      </c>
      <c r="I674" t="s">
        <v>48</v>
      </c>
      <c r="J674" s="1">
        <v>33</v>
      </c>
      <c r="K674" s="1">
        <v>33</v>
      </c>
      <c r="L674" s="1">
        <v>9999</v>
      </c>
      <c r="M674" t="s">
        <v>41</v>
      </c>
      <c r="N674" s="1">
        <v>6507430</v>
      </c>
      <c r="O674" s="1">
        <v>6507840</v>
      </c>
      <c r="P674" s="1">
        <v>10194</v>
      </c>
      <c r="Q674" s="1">
        <v>4609897</v>
      </c>
      <c r="R674" s="1">
        <v>4609897</v>
      </c>
      <c r="S674" s="1">
        <v>9368.17</v>
      </c>
      <c r="T674" s="1">
        <v>1137740</v>
      </c>
      <c r="U674" s="1">
        <v>0</v>
      </c>
      <c r="V674" s="1">
        <v>0</v>
      </c>
      <c r="W674" s="1">
        <v>0</v>
      </c>
      <c r="X674" s="1">
        <v>0</v>
      </c>
      <c r="Y674" s="1">
        <v>0</v>
      </c>
      <c r="Z674" s="1">
        <v>337877</v>
      </c>
      <c r="AA674" s="1">
        <v>366.68</v>
      </c>
      <c r="AB674" s="1">
        <v>422326</v>
      </c>
      <c r="AC674" s="1">
        <v>459.15</v>
      </c>
      <c r="AD674" s="1">
        <v>0</v>
      </c>
      <c r="AE674" s="1">
        <v>0</v>
      </c>
      <c r="AF674" s="1">
        <v>0</v>
      </c>
      <c r="AG674" s="1">
        <v>4609897</v>
      </c>
      <c r="AH674" s="1">
        <v>9368.17</v>
      </c>
      <c r="AI674" s="11">
        <f t="shared" si="40"/>
        <v>3653586.3</v>
      </c>
      <c r="AJ674" s="11">
        <f t="shared" si="41"/>
        <v>3653586.3</v>
      </c>
      <c r="AK674" s="11">
        <f t="shared" si="42"/>
        <v>0</v>
      </c>
      <c r="AL674" s="11">
        <f t="shared" si="43"/>
        <v>760203</v>
      </c>
    </row>
    <row r="675" spans="1:38">
      <c r="A675" t="s">
        <v>412</v>
      </c>
      <c r="B675" t="s">
        <v>207</v>
      </c>
      <c r="C675" t="s">
        <v>208</v>
      </c>
      <c r="D675" t="s">
        <v>196</v>
      </c>
      <c r="E675" t="s">
        <v>200</v>
      </c>
      <c r="F675" t="s">
        <v>200</v>
      </c>
      <c r="G675" t="s">
        <v>206</v>
      </c>
      <c r="H675" s="1">
        <v>1</v>
      </c>
      <c r="I675" t="s">
        <v>48</v>
      </c>
      <c r="J675" s="1">
        <v>132</v>
      </c>
      <c r="K675" s="1">
        <v>132</v>
      </c>
      <c r="L675" s="1">
        <v>30000</v>
      </c>
      <c r="M675" t="s">
        <v>41</v>
      </c>
      <c r="N675" s="1">
        <v>16748540</v>
      </c>
      <c r="O675" s="1">
        <v>16750510</v>
      </c>
      <c r="P675" s="1">
        <v>25884</v>
      </c>
      <c r="Q675" s="1">
        <v>8610531</v>
      </c>
      <c r="R675" s="1">
        <v>8610531</v>
      </c>
      <c r="S675" s="1">
        <v>24000</v>
      </c>
      <c r="T675" s="1">
        <v>437694</v>
      </c>
      <c r="U675" s="1">
        <v>0</v>
      </c>
      <c r="V675" s="1">
        <v>6471221</v>
      </c>
      <c r="W675" s="1">
        <v>468</v>
      </c>
      <c r="X675" s="1">
        <v>0</v>
      </c>
      <c r="Y675" s="1">
        <v>0</v>
      </c>
      <c r="Z675" s="1">
        <v>318945</v>
      </c>
      <c r="AA675" s="1">
        <v>428.91</v>
      </c>
      <c r="AB675" s="1">
        <v>912119</v>
      </c>
      <c r="AC675" s="1">
        <v>1249.8399999999999</v>
      </c>
      <c r="AD675" s="1">
        <v>0</v>
      </c>
      <c r="AE675" s="1">
        <v>0</v>
      </c>
      <c r="AF675" s="1">
        <v>0</v>
      </c>
      <c r="AG675" s="1">
        <v>8610531</v>
      </c>
      <c r="AH675" s="1">
        <v>23737.25</v>
      </c>
      <c r="AI675" s="11">
        <f t="shared" si="40"/>
        <v>9360000</v>
      </c>
      <c r="AJ675" s="11">
        <f t="shared" si="41"/>
        <v>9360000</v>
      </c>
      <c r="AK675" s="11">
        <f t="shared" si="42"/>
        <v>6471221</v>
      </c>
      <c r="AL675" s="11">
        <f t="shared" si="43"/>
        <v>1231064</v>
      </c>
    </row>
    <row r="676" spans="1:38">
      <c r="A676" t="s">
        <v>412</v>
      </c>
      <c r="B676" t="s">
        <v>209</v>
      </c>
      <c r="C676" t="s">
        <v>210</v>
      </c>
      <c r="D676" t="s">
        <v>211</v>
      </c>
      <c r="E676" t="s">
        <v>212</v>
      </c>
      <c r="F676" t="s">
        <v>213</v>
      </c>
      <c r="G676" t="s">
        <v>214</v>
      </c>
      <c r="H676" s="1">
        <v>1</v>
      </c>
      <c r="I676" t="s">
        <v>48</v>
      </c>
      <c r="J676" s="1">
        <v>33</v>
      </c>
      <c r="K676" s="1">
        <v>33</v>
      </c>
      <c r="L676" s="1">
        <v>5300</v>
      </c>
      <c r="M676" t="s">
        <v>41</v>
      </c>
      <c r="N676" s="1">
        <v>2683676</v>
      </c>
      <c r="O676" s="1">
        <v>2683825</v>
      </c>
      <c r="P676" s="1">
        <v>4856.25</v>
      </c>
      <c r="Q676" s="1">
        <v>1249204</v>
      </c>
      <c r="R676" s="1">
        <v>1249204</v>
      </c>
      <c r="S676" s="1">
        <v>4240</v>
      </c>
      <c r="T676" s="1">
        <v>534488</v>
      </c>
      <c r="U676" s="1">
        <v>171</v>
      </c>
      <c r="V676" s="1">
        <v>0</v>
      </c>
      <c r="W676" s="1">
        <v>0</v>
      </c>
      <c r="X676" s="1">
        <v>900133</v>
      </c>
      <c r="Y676" s="1">
        <v>1361.69</v>
      </c>
      <c r="Z676" s="1">
        <v>0</v>
      </c>
      <c r="AA676" s="1">
        <v>0</v>
      </c>
      <c r="AB676" s="1">
        <v>0</v>
      </c>
      <c r="AC676" s="1">
        <v>0</v>
      </c>
      <c r="AD676" s="1">
        <v>0</v>
      </c>
      <c r="AE676" s="1">
        <v>0</v>
      </c>
      <c r="AF676" s="1">
        <v>0</v>
      </c>
      <c r="AG676" s="1">
        <v>1249204</v>
      </c>
      <c r="AH676" s="1">
        <v>3323.56</v>
      </c>
      <c r="AI676" s="11">
        <f t="shared" si="40"/>
        <v>1653600</v>
      </c>
      <c r="AJ676" s="11">
        <f t="shared" si="41"/>
        <v>1653600</v>
      </c>
      <c r="AK676" s="11">
        <f t="shared" si="42"/>
        <v>0</v>
      </c>
      <c r="AL676" s="11">
        <f t="shared" si="43"/>
        <v>900133</v>
      </c>
    </row>
    <row r="677" spans="1:38">
      <c r="A677" t="s">
        <v>412</v>
      </c>
      <c r="B677" t="s">
        <v>215</v>
      </c>
      <c r="C677" t="s">
        <v>216</v>
      </c>
      <c r="D677" t="s">
        <v>211</v>
      </c>
      <c r="E677" t="s">
        <v>217</v>
      </c>
      <c r="F677" t="s">
        <v>217</v>
      </c>
      <c r="G677" t="s">
        <v>218</v>
      </c>
      <c r="H677" s="1">
        <v>1</v>
      </c>
      <c r="I677" t="s">
        <v>219</v>
      </c>
      <c r="J677" s="1">
        <v>132</v>
      </c>
      <c r="K677" s="1">
        <v>132</v>
      </c>
      <c r="L677" s="1">
        <v>33500</v>
      </c>
      <c r="M677" t="s">
        <v>41</v>
      </c>
      <c r="N677" s="1">
        <v>22797000</v>
      </c>
      <c r="O677" s="1">
        <v>22989000</v>
      </c>
      <c r="P677" s="1">
        <v>32892</v>
      </c>
      <c r="Q677" s="1">
        <v>21917193</v>
      </c>
      <c r="R677" s="1">
        <v>21917193</v>
      </c>
      <c r="S677" s="1">
        <v>31729.16</v>
      </c>
      <c r="T677" s="1">
        <v>0</v>
      </c>
      <c r="U677" s="1">
        <v>0</v>
      </c>
      <c r="V677" s="1">
        <v>0</v>
      </c>
      <c r="W677" s="1">
        <v>0</v>
      </c>
      <c r="X677" s="1">
        <v>0</v>
      </c>
      <c r="Y677" s="1">
        <v>0</v>
      </c>
      <c r="Z677" s="1">
        <v>607048</v>
      </c>
      <c r="AA677" s="1">
        <v>658.15</v>
      </c>
      <c r="AB677" s="1">
        <v>464759</v>
      </c>
      <c r="AC677" s="1">
        <v>504.69</v>
      </c>
      <c r="AD677" s="1">
        <v>0</v>
      </c>
      <c r="AE677" s="1">
        <v>0</v>
      </c>
      <c r="AF677" s="1">
        <v>0</v>
      </c>
      <c r="AG677" s="1">
        <v>21917193</v>
      </c>
      <c r="AH677" s="1">
        <v>31729.16</v>
      </c>
      <c r="AI677" s="11">
        <f t="shared" si="40"/>
        <v>12374372.4</v>
      </c>
      <c r="AJ677" s="11">
        <f t="shared" si="41"/>
        <v>12374372.4</v>
      </c>
      <c r="AK677" s="11">
        <f t="shared" si="42"/>
        <v>0</v>
      </c>
      <c r="AL677" s="11">
        <f t="shared" si="43"/>
        <v>1071807</v>
      </c>
    </row>
    <row r="678" spans="1:38">
      <c r="A678" t="s">
        <v>412</v>
      </c>
      <c r="B678" t="s">
        <v>220</v>
      </c>
      <c r="C678" t="s">
        <v>221</v>
      </c>
      <c r="D678" t="s">
        <v>211</v>
      </c>
      <c r="E678" t="s">
        <v>217</v>
      </c>
      <c r="F678" t="s">
        <v>222</v>
      </c>
      <c r="G678" t="s">
        <v>223</v>
      </c>
      <c r="H678" s="1">
        <v>1</v>
      </c>
      <c r="I678" t="s">
        <v>219</v>
      </c>
      <c r="J678" s="1">
        <v>132</v>
      </c>
      <c r="K678" s="1">
        <v>132</v>
      </c>
      <c r="L678" s="1">
        <v>33500</v>
      </c>
      <c r="M678" t="s">
        <v>41</v>
      </c>
      <c r="N678" s="1">
        <v>23076000</v>
      </c>
      <c r="O678" s="1">
        <v>23268000</v>
      </c>
      <c r="P678" s="1">
        <v>33252</v>
      </c>
      <c r="Q678" s="1">
        <v>22273504</v>
      </c>
      <c r="R678" s="1">
        <v>22273504</v>
      </c>
      <c r="S678" s="1">
        <v>32172.3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529737</v>
      </c>
      <c r="AA678" s="1">
        <v>575.01</v>
      </c>
      <c r="AB678" s="1">
        <v>464759</v>
      </c>
      <c r="AC678" s="1">
        <v>504.69</v>
      </c>
      <c r="AD678" s="1">
        <v>0</v>
      </c>
      <c r="AE678" s="1">
        <v>0</v>
      </c>
      <c r="AF678" s="1">
        <v>0</v>
      </c>
      <c r="AG678" s="1">
        <v>22273504</v>
      </c>
      <c r="AH678" s="1">
        <v>32172.3</v>
      </c>
      <c r="AI678" s="11">
        <f t="shared" si="40"/>
        <v>12547197</v>
      </c>
      <c r="AJ678" s="11">
        <f t="shared" si="41"/>
        <v>12547197</v>
      </c>
      <c r="AK678" s="11">
        <f t="shared" si="42"/>
        <v>0</v>
      </c>
      <c r="AL678" s="11">
        <f t="shared" si="43"/>
        <v>994496</v>
      </c>
    </row>
    <row r="679" spans="1:38">
      <c r="A679" t="s">
        <v>412</v>
      </c>
      <c r="B679" t="s">
        <v>224</v>
      </c>
      <c r="C679" t="s">
        <v>225</v>
      </c>
      <c r="D679" t="s">
        <v>211</v>
      </c>
      <c r="E679" t="s">
        <v>217</v>
      </c>
      <c r="F679" t="s">
        <v>222</v>
      </c>
      <c r="G679" t="s">
        <v>223</v>
      </c>
      <c r="H679" s="1">
        <v>1</v>
      </c>
      <c r="I679" t="s">
        <v>219</v>
      </c>
      <c r="J679" s="1">
        <v>132</v>
      </c>
      <c r="K679" s="1">
        <v>132</v>
      </c>
      <c r="L679" s="1">
        <v>30700</v>
      </c>
      <c r="M679" t="s">
        <v>41</v>
      </c>
      <c r="N679" s="1">
        <v>21003000</v>
      </c>
      <c r="O679" s="1">
        <v>21192000</v>
      </c>
      <c r="P679" s="1">
        <v>30480</v>
      </c>
      <c r="Q679" s="1">
        <v>20521299</v>
      </c>
      <c r="R679" s="1">
        <v>20521299</v>
      </c>
      <c r="S679" s="1">
        <v>29582.79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670701</v>
      </c>
      <c r="AA679" s="1">
        <v>897.21</v>
      </c>
      <c r="AB679" s="1">
        <v>0</v>
      </c>
      <c r="AC679" s="1">
        <v>0</v>
      </c>
      <c r="AD679" s="1">
        <v>0</v>
      </c>
      <c r="AE679" s="1">
        <v>0</v>
      </c>
      <c r="AF679" s="1">
        <v>0</v>
      </c>
      <c r="AG679" s="1">
        <v>20521299</v>
      </c>
      <c r="AH679" s="1">
        <v>29582.79</v>
      </c>
      <c r="AI679" s="11">
        <f t="shared" si="40"/>
        <v>11537288.1</v>
      </c>
      <c r="AJ679" s="11">
        <f t="shared" si="41"/>
        <v>11537288.1</v>
      </c>
      <c r="AK679" s="11">
        <f t="shared" si="42"/>
        <v>0</v>
      </c>
      <c r="AL679" s="11">
        <f t="shared" si="43"/>
        <v>670701</v>
      </c>
    </row>
    <row r="680" spans="1:38">
      <c r="A680" t="s">
        <v>412</v>
      </c>
      <c r="B680" t="s">
        <v>226</v>
      </c>
      <c r="C680" t="s">
        <v>227</v>
      </c>
      <c r="D680" t="s">
        <v>211</v>
      </c>
      <c r="E680" t="s">
        <v>212</v>
      </c>
      <c r="F680" t="s">
        <v>213</v>
      </c>
      <c r="G680" t="s">
        <v>214</v>
      </c>
      <c r="H680" s="1">
        <v>1</v>
      </c>
      <c r="I680" t="s">
        <v>48</v>
      </c>
      <c r="J680" s="1">
        <v>33</v>
      </c>
      <c r="K680" s="1">
        <v>33</v>
      </c>
      <c r="L680" s="1">
        <v>1515</v>
      </c>
      <c r="M680" t="s">
        <v>41</v>
      </c>
      <c r="N680" s="1">
        <v>477730</v>
      </c>
      <c r="O680" s="1">
        <v>479390</v>
      </c>
      <c r="P680" s="1">
        <v>1114.5</v>
      </c>
      <c r="Q680" s="1">
        <v>149111</v>
      </c>
      <c r="R680" s="1">
        <v>149111</v>
      </c>
      <c r="S680" s="1">
        <v>1212</v>
      </c>
      <c r="T680" s="1">
        <v>0</v>
      </c>
      <c r="U680" s="1">
        <v>0</v>
      </c>
      <c r="V680" s="1">
        <v>0</v>
      </c>
      <c r="W680" s="1">
        <v>0</v>
      </c>
      <c r="X680" s="1">
        <v>330279</v>
      </c>
      <c r="Y680" s="1">
        <v>508.64</v>
      </c>
      <c r="Z680" s="1">
        <v>0</v>
      </c>
      <c r="AA680" s="1">
        <v>0</v>
      </c>
      <c r="AB680" s="1">
        <v>0</v>
      </c>
      <c r="AC680" s="1">
        <v>0</v>
      </c>
      <c r="AD680" s="1">
        <v>0</v>
      </c>
      <c r="AE680" s="1">
        <v>0</v>
      </c>
      <c r="AF680" s="1">
        <v>0</v>
      </c>
      <c r="AG680" s="1">
        <v>149111</v>
      </c>
      <c r="AH680" s="1">
        <v>605.86</v>
      </c>
      <c r="AI680" s="11">
        <f t="shared" si="40"/>
        <v>472680</v>
      </c>
      <c r="AJ680" s="11">
        <f t="shared" si="41"/>
        <v>472680</v>
      </c>
      <c r="AK680" s="11">
        <f t="shared" si="42"/>
        <v>0</v>
      </c>
      <c r="AL680" s="11">
        <f t="shared" si="43"/>
        <v>330279</v>
      </c>
    </row>
    <row r="681" spans="1:38">
      <c r="A681" t="s">
        <v>412</v>
      </c>
      <c r="B681" t="s">
        <v>228</v>
      </c>
      <c r="C681" t="s">
        <v>229</v>
      </c>
      <c r="D681" t="s">
        <v>230</v>
      </c>
      <c r="E681" t="s">
        <v>231</v>
      </c>
      <c r="F681" t="s">
        <v>232</v>
      </c>
      <c r="G681" t="s">
        <v>232</v>
      </c>
      <c r="H681" s="1">
        <v>1</v>
      </c>
      <c r="I681" t="s">
        <v>48</v>
      </c>
      <c r="J681" s="1">
        <v>33</v>
      </c>
      <c r="K681" s="1">
        <v>33</v>
      </c>
      <c r="L681" s="1">
        <v>4990</v>
      </c>
      <c r="M681" t="s">
        <v>41</v>
      </c>
      <c r="N681" s="1">
        <v>3028140</v>
      </c>
      <c r="O681" s="1">
        <v>3033360</v>
      </c>
      <c r="P681" s="1">
        <v>5007</v>
      </c>
      <c r="Q681" s="1">
        <v>2818287</v>
      </c>
      <c r="R681" s="1">
        <v>2818287</v>
      </c>
      <c r="S681" s="1">
        <v>4706.2700000000004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215073</v>
      </c>
      <c r="AC681" s="1">
        <v>300.73</v>
      </c>
      <c r="AD681" s="1">
        <v>0</v>
      </c>
      <c r="AE681" s="1">
        <v>0</v>
      </c>
      <c r="AF681" s="1">
        <v>0</v>
      </c>
      <c r="AG681" s="1">
        <v>2818287</v>
      </c>
      <c r="AH681" s="1">
        <v>4706.2700000000004</v>
      </c>
      <c r="AI681" s="11">
        <f t="shared" si="40"/>
        <v>1835445.3000000003</v>
      </c>
      <c r="AJ681" s="11">
        <f t="shared" si="41"/>
        <v>1835445.3000000003</v>
      </c>
      <c r="AK681" s="11">
        <f t="shared" si="42"/>
        <v>0</v>
      </c>
      <c r="AL681" s="11">
        <f t="shared" si="43"/>
        <v>215073</v>
      </c>
    </row>
    <row r="682" spans="1:38">
      <c r="A682" t="s">
        <v>412</v>
      </c>
      <c r="B682" t="s">
        <v>233</v>
      </c>
      <c r="C682" t="s">
        <v>234</v>
      </c>
      <c r="D682" t="s">
        <v>230</v>
      </c>
      <c r="E682" t="s">
        <v>231</v>
      </c>
      <c r="F682" t="s">
        <v>232</v>
      </c>
      <c r="G682" t="s">
        <v>232</v>
      </c>
      <c r="H682" s="1">
        <v>1</v>
      </c>
      <c r="I682" t="s">
        <v>48</v>
      </c>
      <c r="J682" s="1">
        <v>33</v>
      </c>
      <c r="K682" s="1">
        <v>33</v>
      </c>
      <c r="L682" s="1">
        <v>4990</v>
      </c>
      <c r="M682" t="s">
        <v>41</v>
      </c>
      <c r="N682" s="1">
        <v>2807447</v>
      </c>
      <c r="O682" s="1">
        <v>2820353</v>
      </c>
      <c r="P682" s="1">
        <v>4764</v>
      </c>
      <c r="Q682" s="1">
        <v>2647654</v>
      </c>
      <c r="R682" s="1">
        <v>2647654</v>
      </c>
      <c r="S682" s="1">
        <v>4764</v>
      </c>
      <c r="T682" s="1">
        <v>172699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>
        <v>0</v>
      </c>
      <c r="AE682" s="1">
        <v>0</v>
      </c>
      <c r="AF682" s="1">
        <v>0</v>
      </c>
      <c r="AG682" s="1">
        <v>2647654</v>
      </c>
      <c r="AH682" s="1">
        <v>4764</v>
      </c>
      <c r="AI682" s="11">
        <f t="shared" si="40"/>
        <v>1857960</v>
      </c>
      <c r="AJ682" s="11">
        <f t="shared" si="41"/>
        <v>1857960</v>
      </c>
      <c r="AK682" s="11">
        <f t="shared" si="42"/>
        <v>0</v>
      </c>
      <c r="AL682" s="11">
        <f t="shared" si="43"/>
        <v>0</v>
      </c>
    </row>
    <row r="683" spans="1:38">
      <c r="A683" t="s">
        <v>412</v>
      </c>
      <c r="B683" t="s">
        <v>235</v>
      </c>
      <c r="C683" t="s">
        <v>236</v>
      </c>
      <c r="D683" t="s">
        <v>230</v>
      </c>
      <c r="E683" t="s">
        <v>231</v>
      </c>
      <c r="F683" t="s">
        <v>232</v>
      </c>
      <c r="G683" t="s">
        <v>232</v>
      </c>
      <c r="H683" s="1">
        <v>1</v>
      </c>
      <c r="I683" t="s">
        <v>48</v>
      </c>
      <c r="J683" s="1">
        <v>33</v>
      </c>
      <c r="K683" s="1">
        <v>33</v>
      </c>
      <c r="L683" s="1">
        <v>9800</v>
      </c>
      <c r="M683" t="s">
        <v>41</v>
      </c>
      <c r="N683" s="1">
        <v>5562150</v>
      </c>
      <c r="O683" s="1">
        <v>5584044</v>
      </c>
      <c r="P683" s="1">
        <v>9420</v>
      </c>
      <c r="Q683" s="1">
        <v>4245666</v>
      </c>
      <c r="R683" s="1">
        <v>4245666</v>
      </c>
      <c r="S683" s="1">
        <v>9420</v>
      </c>
      <c r="T683" s="1">
        <v>1338378</v>
      </c>
      <c r="U683" s="1">
        <v>0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  <c r="AC683" s="1">
        <v>0</v>
      </c>
      <c r="AD683" s="1">
        <v>0</v>
      </c>
      <c r="AE683" s="1">
        <v>0</v>
      </c>
      <c r="AF683" s="1">
        <v>0</v>
      </c>
      <c r="AG683" s="1">
        <v>4245666</v>
      </c>
      <c r="AH683" s="1">
        <v>9420</v>
      </c>
      <c r="AI683" s="11">
        <f t="shared" si="40"/>
        <v>3673800</v>
      </c>
      <c r="AJ683" s="11">
        <f t="shared" si="41"/>
        <v>3673800</v>
      </c>
      <c r="AK683" s="11">
        <f t="shared" si="42"/>
        <v>0</v>
      </c>
      <c r="AL683" s="11">
        <f t="shared" si="43"/>
        <v>0</v>
      </c>
    </row>
    <row r="684" spans="1:38">
      <c r="A684" t="s">
        <v>412</v>
      </c>
      <c r="B684" t="s">
        <v>237</v>
      </c>
      <c r="C684" t="s">
        <v>238</v>
      </c>
      <c r="D684" t="s">
        <v>230</v>
      </c>
      <c r="E684" t="s">
        <v>231</v>
      </c>
      <c r="F684" t="s">
        <v>232</v>
      </c>
      <c r="G684" t="s">
        <v>232</v>
      </c>
      <c r="H684" s="1">
        <v>1</v>
      </c>
      <c r="I684" t="s">
        <v>48</v>
      </c>
      <c r="J684" s="1">
        <v>33</v>
      </c>
      <c r="K684" s="1">
        <v>33</v>
      </c>
      <c r="L684" s="1">
        <v>4500</v>
      </c>
      <c r="M684" t="s">
        <v>41</v>
      </c>
      <c r="N684" s="1">
        <v>2584359</v>
      </c>
      <c r="O684" s="1">
        <v>2590299</v>
      </c>
      <c r="P684" s="1">
        <v>4509</v>
      </c>
      <c r="Q684" s="1">
        <v>2540597</v>
      </c>
      <c r="R684" s="1">
        <v>2540597</v>
      </c>
      <c r="S684" s="1">
        <v>4455</v>
      </c>
      <c r="T684" s="1">
        <v>49702</v>
      </c>
      <c r="U684" s="1">
        <v>54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0</v>
      </c>
      <c r="AD684" s="1">
        <v>0</v>
      </c>
      <c r="AE684" s="1">
        <v>0</v>
      </c>
      <c r="AF684" s="1">
        <v>0</v>
      </c>
      <c r="AG684" s="1">
        <v>2540597</v>
      </c>
      <c r="AH684" s="1">
        <v>4455</v>
      </c>
      <c r="AI684" s="11">
        <f t="shared" si="40"/>
        <v>1737450</v>
      </c>
      <c r="AJ684" s="11">
        <f t="shared" si="41"/>
        <v>1737450</v>
      </c>
      <c r="AK684" s="11">
        <f t="shared" si="42"/>
        <v>0</v>
      </c>
      <c r="AL684" s="11">
        <f t="shared" si="43"/>
        <v>0</v>
      </c>
    </row>
    <row r="685" spans="1:38">
      <c r="A685" t="s">
        <v>412</v>
      </c>
      <c r="B685" t="s">
        <v>239</v>
      </c>
      <c r="C685" t="s">
        <v>240</v>
      </c>
      <c r="D685" t="s">
        <v>230</v>
      </c>
      <c r="E685" t="s">
        <v>231</v>
      </c>
      <c r="F685" t="s">
        <v>231</v>
      </c>
      <c r="G685" t="s">
        <v>241</v>
      </c>
      <c r="H685" s="1">
        <v>1</v>
      </c>
      <c r="I685" t="s">
        <v>48</v>
      </c>
      <c r="J685" s="1">
        <v>33</v>
      </c>
      <c r="K685" s="1">
        <v>33</v>
      </c>
      <c r="L685" s="1">
        <v>9990</v>
      </c>
      <c r="M685" t="s">
        <v>41</v>
      </c>
      <c r="N685" s="1">
        <v>5270109</v>
      </c>
      <c r="O685" s="1">
        <v>5293649</v>
      </c>
      <c r="P685" s="1">
        <v>9480</v>
      </c>
      <c r="Q685" s="1">
        <v>4175240</v>
      </c>
      <c r="R685" s="1">
        <v>4175240</v>
      </c>
      <c r="S685" s="1">
        <v>9480</v>
      </c>
      <c r="T685" s="1">
        <v>1118409</v>
      </c>
      <c r="U685" s="1">
        <v>0</v>
      </c>
      <c r="V685" s="1">
        <v>0</v>
      </c>
      <c r="W685" s="1">
        <v>0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  <c r="AC685" s="1">
        <v>0</v>
      </c>
      <c r="AD685" s="1">
        <v>0</v>
      </c>
      <c r="AE685" s="1">
        <v>0</v>
      </c>
      <c r="AF685" s="1">
        <v>0</v>
      </c>
      <c r="AG685" s="1">
        <v>4175240</v>
      </c>
      <c r="AH685" s="1">
        <v>9480</v>
      </c>
      <c r="AI685" s="11">
        <f t="shared" si="40"/>
        <v>3697200</v>
      </c>
      <c r="AJ685" s="11">
        <f t="shared" si="41"/>
        <v>3697200</v>
      </c>
      <c r="AK685" s="11">
        <f t="shared" si="42"/>
        <v>0</v>
      </c>
      <c r="AL685" s="11">
        <f t="shared" si="43"/>
        <v>0</v>
      </c>
    </row>
    <row r="686" spans="1:38">
      <c r="A686" t="s">
        <v>412</v>
      </c>
      <c r="B686" t="s">
        <v>242</v>
      </c>
      <c r="C686" t="s">
        <v>243</v>
      </c>
      <c r="D686" t="s">
        <v>230</v>
      </c>
      <c r="E686" t="s">
        <v>231</v>
      </c>
      <c r="F686" t="s">
        <v>232</v>
      </c>
      <c r="G686" t="s">
        <v>232</v>
      </c>
      <c r="H686" s="1">
        <v>1</v>
      </c>
      <c r="I686" t="s">
        <v>48</v>
      </c>
      <c r="J686" s="1">
        <v>132</v>
      </c>
      <c r="K686" s="1">
        <v>132</v>
      </c>
      <c r="L686" s="1">
        <v>11500</v>
      </c>
      <c r="M686" t="s">
        <v>41</v>
      </c>
      <c r="N686" s="1">
        <v>5193243</v>
      </c>
      <c r="O686" s="1">
        <v>5249565</v>
      </c>
      <c r="P686" s="1">
        <v>10674</v>
      </c>
      <c r="Q686" s="1">
        <v>3919966</v>
      </c>
      <c r="R686" s="1">
        <v>3919966</v>
      </c>
      <c r="S686" s="1">
        <v>10674</v>
      </c>
      <c r="T686" s="1">
        <v>1329599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  <c r="AC686" s="1">
        <v>0</v>
      </c>
      <c r="AD686" s="1">
        <v>0</v>
      </c>
      <c r="AE686" s="1">
        <v>0</v>
      </c>
      <c r="AF686" s="1">
        <v>0</v>
      </c>
      <c r="AG686" s="1">
        <v>3919966</v>
      </c>
      <c r="AH686" s="1">
        <v>10674</v>
      </c>
      <c r="AI686" s="11">
        <f t="shared" si="40"/>
        <v>4162860</v>
      </c>
      <c r="AJ686" s="11">
        <f t="shared" si="41"/>
        <v>4162860</v>
      </c>
      <c r="AK686" s="11">
        <f t="shared" si="42"/>
        <v>0</v>
      </c>
      <c r="AL686" s="11">
        <f t="shared" si="43"/>
        <v>0</v>
      </c>
    </row>
    <row r="687" spans="1:38">
      <c r="A687" t="s">
        <v>412</v>
      </c>
      <c r="B687" t="s">
        <v>244</v>
      </c>
      <c r="C687" t="s">
        <v>245</v>
      </c>
      <c r="D687" t="s">
        <v>230</v>
      </c>
      <c r="E687" t="s">
        <v>231</v>
      </c>
      <c r="F687" t="s">
        <v>232</v>
      </c>
      <c r="G687" t="s">
        <v>232</v>
      </c>
      <c r="H687" s="1">
        <v>1</v>
      </c>
      <c r="I687" t="s">
        <v>48</v>
      </c>
      <c r="J687" s="1">
        <v>33</v>
      </c>
      <c r="K687" s="1">
        <v>33</v>
      </c>
      <c r="L687" s="1">
        <v>4500</v>
      </c>
      <c r="M687" t="s">
        <v>181</v>
      </c>
      <c r="N687" s="1">
        <v>2498736</v>
      </c>
      <c r="O687" s="1">
        <v>2504522</v>
      </c>
      <c r="P687" s="1">
        <v>4089</v>
      </c>
      <c r="Q687" s="1">
        <v>2458458</v>
      </c>
      <c r="R687" s="1">
        <v>2458458</v>
      </c>
      <c r="S687" s="1">
        <v>4089</v>
      </c>
      <c r="T687" s="1">
        <v>46064</v>
      </c>
      <c r="U687" s="1">
        <v>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  <c r="AC687" s="1">
        <v>0</v>
      </c>
      <c r="AD687" s="1">
        <v>0</v>
      </c>
      <c r="AE687" s="1">
        <v>0</v>
      </c>
      <c r="AF687" s="1">
        <v>0</v>
      </c>
      <c r="AG687" s="1">
        <v>2458458</v>
      </c>
      <c r="AH687" s="1">
        <v>4089</v>
      </c>
      <c r="AI687" s="11">
        <f t="shared" si="40"/>
        <v>1594710</v>
      </c>
      <c r="AJ687" s="11">
        <f t="shared" si="41"/>
        <v>1594710</v>
      </c>
      <c r="AK687" s="11">
        <f t="shared" si="42"/>
        <v>0</v>
      </c>
      <c r="AL687" s="11">
        <f t="shared" si="43"/>
        <v>0</v>
      </c>
    </row>
    <row r="688" spans="1:38">
      <c r="A688" t="s">
        <v>412</v>
      </c>
      <c r="B688" t="s">
        <v>246</v>
      </c>
      <c r="C688" t="s">
        <v>247</v>
      </c>
      <c r="D688" t="s">
        <v>230</v>
      </c>
      <c r="E688" t="s">
        <v>231</v>
      </c>
      <c r="F688" t="s">
        <v>232</v>
      </c>
      <c r="G688" t="s">
        <v>232</v>
      </c>
      <c r="H688" s="1">
        <v>1</v>
      </c>
      <c r="I688" t="s">
        <v>48</v>
      </c>
      <c r="J688" s="1">
        <v>132</v>
      </c>
      <c r="K688" s="1">
        <v>132</v>
      </c>
      <c r="L688" s="1">
        <v>16500</v>
      </c>
      <c r="M688" t="s">
        <v>41</v>
      </c>
      <c r="N688" s="1">
        <v>9583800</v>
      </c>
      <c r="O688" s="1">
        <v>9586830</v>
      </c>
      <c r="P688" s="1">
        <v>15588</v>
      </c>
      <c r="Q688" s="1">
        <v>5439203</v>
      </c>
      <c r="R688" s="1">
        <v>5439203</v>
      </c>
      <c r="S688" s="1">
        <v>13200</v>
      </c>
      <c r="T688" s="1">
        <v>397118</v>
      </c>
      <c r="U688" s="1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3750509</v>
      </c>
      <c r="AC688" s="1">
        <v>4140.3100000000004</v>
      </c>
      <c r="AD688" s="1">
        <v>0</v>
      </c>
      <c r="AE688" s="1">
        <v>0</v>
      </c>
      <c r="AF688" s="1">
        <v>0</v>
      </c>
      <c r="AG688" s="1">
        <v>5439203</v>
      </c>
      <c r="AH688" s="1">
        <v>11447.69</v>
      </c>
      <c r="AI688" s="11">
        <f t="shared" si="40"/>
        <v>5148000</v>
      </c>
      <c r="AJ688" s="11">
        <f t="shared" si="41"/>
        <v>5148000</v>
      </c>
      <c r="AK688" s="11">
        <f t="shared" si="42"/>
        <v>0</v>
      </c>
      <c r="AL688" s="11">
        <f t="shared" si="43"/>
        <v>3750509</v>
      </c>
    </row>
    <row r="689" spans="1:38">
      <c r="A689" t="s">
        <v>412</v>
      </c>
      <c r="B689" t="s">
        <v>248</v>
      </c>
      <c r="C689" t="s">
        <v>249</v>
      </c>
      <c r="D689" t="s">
        <v>230</v>
      </c>
      <c r="E689" t="s">
        <v>230</v>
      </c>
      <c r="F689" t="s">
        <v>250</v>
      </c>
      <c r="G689" t="s">
        <v>251</v>
      </c>
      <c r="H689" s="1">
        <v>1</v>
      </c>
      <c r="I689" t="s">
        <v>48</v>
      </c>
      <c r="J689" s="1">
        <v>11</v>
      </c>
      <c r="K689" s="1">
        <v>11</v>
      </c>
      <c r="L689" s="1">
        <v>750</v>
      </c>
      <c r="M689" t="s">
        <v>41</v>
      </c>
      <c r="N689" s="1">
        <v>322112</v>
      </c>
      <c r="O689" s="1">
        <v>322706</v>
      </c>
      <c r="P689" s="1">
        <v>1073.25</v>
      </c>
      <c r="Q689" s="1">
        <v>230946</v>
      </c>
      <c r="R689" s="1">
        <v>230946</v>
      </c>
      <c r="S689" s="1">
        <v>925.31</v>
      </c>
      <c r="T689" s="1">
        <v>0</v>
      </c>
      <c r="U689" s="1">
        <v>0</v>
      </c>
      <c r="V689" s="1">
        <v>91760.09</v>
      </c>
      <c r="W689" s="1">
        <v>147.94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0</v>
      </c>
      <c r="AD689" s="1">
        <v>0</v>
      </c>
      <c r="AE689" s="1">
        <v>0</v>
      </c>
      <c r="AF689" s="1">
        <v>0</v>
      </c>
      <c r="AG689" s="1">
        <v>230945.91</v>
      </c>
      <c r="AH689" s="1">
        <v>925.31</v>
      </c>
      <c r="AI689" s="11">
        <f t="shared" si="40"/>
        <v>360870.89999999997</v>
      </c>
      <c r="AJ689" s="11">
        <f t="shared" si="41"/>
        <v>497612.69999999995</v>
      </c>
      <c r="AK689" s="11">
        <f t="shared" si="42"/>
        <v>91760.09</v>
      </c>
      <c r="AL689" s="11">
        <f t="shared" si="43"/>
        <v>0</v>
      </c>
    </row>
    <row r="690" spans="1:38">
      <c r="A690" t="s">
        <v>412</v>
      </c>
      <c r="B690" t="s">
        <v>252</v>
      </c>
      <c r="C690" t="s">
        <v>253</v>
      </c>
      <c r="D690" t="s">
        <v>230</v>
      </c>
      <c r="E690" t="s">
        <v>231</v>
      </c>
      <c r="F690" t="s">
        <v>232</v>
      </c>
      <c r="G690" t="s">
        <v>232</v>
      </c>
      <c r="H690" s="1">
        <v>1</v>
      </c>
      <c r="I690" t="s">
        <v>48</v>
      </c>
      <c r="J690" s="1">
        <v>33</v>
      </c>
      <c r="K690" s="1">
        <v>33</v>
      </c>
      <c r="L690" s="1">
        <v>6800</v>
      </c>
      <c r="M690" t="s">
        <v>41</v>
      </c>
      <c r="N690" s="1">
        <v>2789330</v>
      </c>
      <c r="O690" s="1">
        <v>2789801</v>
      </c>
      <c r="P690" s="1">
        <v>6372</v>
      </c>
      <c r="Q690" s="1">
        <v>2562600</v>
      </c>
      <c r="R690" s="1">
        <v>2562600</v>
      </c>
      <c r="S690" s="1">
        <v>6360</v>
      </c>
      <c r="T690" s="1">
        <v>227201</v>
      </c>
      <c r="U690" s="1">
        <v>12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0</v>
      </c>
      <c r="AD690" s="1">
        <v>0</v>
      </c>
      <c r="AE690" s="1">
        <v>0</v>
      </c>
      <c r="AF690" s="1">
        <v>0</v>
      </c>
      <c r="AG690" s="1">
        <v>2562600</v>
      </c>
      <c r="AH690" s="1">
        <v>6360</v>
      </c>
      <c r="AI690" s="11">
        <f t="shared" si="40"/>
        <v>2480400</v>
      </c>
      <c r="AJ690" s="11">
        <f t="shared" si="41"/>
        <v>2480400</v>
      </c>
      <c r="AK690" s="11">
        <f t="shared" si="42"/>
        <v>0</v>
      </c>
      <c r="AL690" s="11">
        <f t="shared" si="43"/>
        <v>0</v>
      </c>
    </row>
    <row r="691" spans="1:38">
      <c r="A691" t="s">
        <v>412</v>
      </c>
      <c r="B691" t="s">
        <v>256</v>
      </c>
      <c r="C691" t="s">
        <v>257</v>
      </c>
      <c r="D691" t="s">
        <v>230</v>
      </c>
      <c r="E691" t="s">
        <v>231</v>
      </c>
      <c r="F691" t="s">
        <v>232</v>
      </c>
      <c r="G691" t="s">
        <v>232</v>
      </c>
      <c r="H691" s="1">
        <v>1</v>
      </c>
      <c r="I691" t="s">
        <v>48</v>
      </c>
      <c r="J691" s="1">
        <v>33</v>
      </c>
      <c r="K691" s="1">
        <v>33</v>
      </c>
      <c r="L691" s="1">
        <v>3700</v>
      </c>
      <c r="M691" t="s">
        <v>41</v>
      </c>
      <c r="N691" s="1">
        <v>1466940</v>
      </c>
      <c r="O691" s="1">
        <v>1468220</v>
      </c>
      <c r="P691" s="1">
        <v>3169.7</v>
      </c>
      <c r="Q691" s="1">
        <v>1105183</v>
      </c>
      <c r="R691" s="1">
        <v>1105183</v>
      </c>
      <c r="S691" s="1">
        <v>2960</v>
      </c>
      <c r="T691" s="1">
        <v>0</v>
      </c>
      <c r="U691" s="1">
        <v>0</v>
      </c>
      <c r="V691" s="1">
        <v>0</v>
      </c>
      <c r="W691" s="1">
        <v>0</v>
      </c>
      <c r="X691" s="1">
        <v>363037</v>
      </c>
      <c r="Y691" s="1">
        <v>546.20000000000005</v>
      </c>
      <c r="Z691" s="1">
        <v>0</v>
      </c>
      <c r="AA691" s="1">
        <v>0</v>
      </c>
      <c r="AB691" s="1">
        <v>0</v>
      </c>
      <c r="AC691" s="1">
        <v>0</v>
      </c>
      <c r="AD691" s="1">
        <v>0</v>
      </c>
      <c r="AE691" s="1">
        <v>0</v>
      </c>
      <c r="AF691" s="1">
        <v>0</v>
      </c>
      <c r="AG691" s="1">
        <v>1105183</v>
      </c>
      <c r="AH691" s="1">
        <v>2623.5</v>
      </c>
      <c r="AI691" s="11">
        <f t="shared" si="40"/>
        <v>1154400</v>
      </c>
      <c r="AJ691" s="11">
        <f t="shared" si="41"/>
        <v>1154400</v>
      </c>
      <c r="AK691" s="11">
        <f t="shared" si="42"/>
        <v>0</v>
      </c>
      <c r="AL691" s="11">
        <f t="shared" si="43"/>
        <v>363037</v>
      </c>
    </row>
    <row r="692" spans="1:38">
      <c r="A692" t="s">
        <v>412</v>
      </c>
      <c r="B692" t="s">
        <v>258</v>
      </c>
      <c r="C692" t="s">
        <v>259</v>
      </c>
      <c r="D692" t="s">
        <v>230</v>
      </c>
      <c r="E692" t="s">
        <v>231</v>
      </c>
      <c r="F692" t="s">
        <v>232</v>
      </c>
      <c r="G692" t="s">
        <v>232</v>
      </c>
      <c r="H692" s="1">
        <v>1</v>
      </c>
      <c r="I692" t="s">
        <v>48</v>
      </c>
      <c r="J692" s="1">
        <v>33</v>
      </c>
      <c r="K692" s="1">
        <v>33</v>
      </c>
      <c r="L692" s="1">
        <v>2200</v>
      </c>
      <c r="M692" t="s">
        <v>41</v>
      </c>
      <c r="N692" s="1">
        <v>700366</v>
      </c>
      <c r="O692" s="1">
        <v>702385</v>
      </c>
      <c r="P692" s="1">
        <v>1441.5</v>
      </c>
      <c r="Q692" s="1">
        <v>547822</v>
      </c>
      <c r="R692" s="1">
        <v>547822</v>
      </c>
      <c r="S692" s="1">
        <v>1760</v>
      </c>
      <c r="T692" s="1">
        <v>0</v>
      </c>
      <c r="U692" s="1">
        <v>0</v>
      </c>
      <c r="V692" s="1">
        <v>0</v>
      </c>
      <c r="W692" s="1">
        <v>0</v>
      </c>
      <c r="X692" s="1">
        <v>154563</v>
      </c>
      <c r="Y692" s="1">
        <v>187.51</v>
      </c>
      <c r="Z692" s="1">
        <v>0</v>
      </c>
      <c r="AA692" s="1">
        <v>0</v>
      </c>
      <c r="AB692" s="1">
        <v>0</v>
      </c>
      <c r="AC692" s="1">
        <v>0</v>
      </c>
      <c r="AD692" s="1">
        <v>0</v>
      </c>
      <c r="AE692" s="1">
        <v>0</v>
      </c>
      <c r="AF692" s="1">
        <v>0</v>
      </c>
      <c r="AG692" s="1">
        <v>547822</v>
      </c>
      <c r="AH692" s="1">
        <v>1253.99</v>
      </c>
      <c r="AI692" s="11">
        <f t="shared" si="40"/>
        <v>686400</v>
      </c>
      <c r="AJ692" s="11">
        <f t="shared" si="41"/>
        <v>686400</v>
      </c>
      <c r="AK692" s="11">
        <f t="shared" si="42"/>
        <v>0</v>
      </c>
      <c r="AL692" s="11">
        <f t="shared" si="43"/>
        <v>154563</v>
      </c>
    </row>
    <row r="693" spans="1:38">
      <c r="A693" t="s">
        <v>412</v>
      </c>
      <c r="B693" t="s">
        <v>260</v>
      </c>
      <c r="C693" t="s">
        <v>261</v>
      </c>
      <c r="D693" t="s">
        <v>230</v>
      </c>
      <c r="E693" t="s">
        <v>231</v>
      </c>
      <c r="F693" t="s">
        <v>232</v>
      </c>
      <c r="G693" t="s">
        <v>232</v>
      </c>
      <c r="H693" s="1">
        <v>1</v>
      </c>
      <c r="I693" t="s">
        <v>48</v>
      </c>
      <c r="J693" s="1">
        <v>33</v>
      </c>
      <c r="K693" s="1">
        <v>33</v>
      </c>
      <c r="L693" s="1">
        <v>6000</v>
      </c>
      <c r="M693" t="s">
        <v>41</v>
      </c>
      <c r="N693" s="1">
        <v>3521871</v>
      </c>
      <c r="O693" s="1">
        <v>3523782</v>
      </c>
      <c r="P693" s="1">
        <v>5856</v>
      </c>
      <c r="Q693" s="1">
        <v>2838967</v>
      </c>
      <c r="R693" s="1">
        <v>2838967</v>
      </c>
      <c r="S693" s="1">
        <v>5856</v>
      </c>
      <c r="T693" s="1">
        <v>684815</v>
      </c>
      <c r="U693" s="1">
        <v>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  <c r="AC693" s="1">
        <v>0</v>
      </c>
      <c r="AD693" s="1">
        <v>0</v>
      </c>
      <c r="AE693" s="1">
        <v>0</v>
      </c>
      <c r="AF693" s="1">
        <v>0</v>
      </c>
      <c r="AG693" s="1">
        <v>2838967</v>
      </c>
      <c r="AH693" s="1">
        <v>5856</v>
      </c>
      <c r="AI693" s="11">
        <f t="shared" si="40"/>
        <v>2283840</v>
      </c>
      <c r="AJ693" s="11">
        <f t="shared" si="41"/>
        <v>2283840</v>
      </c>
      <c r="AK693" s="11">
        <f t="shared" si="42"/>
        <v>0</v>
      </c>
      <c r="AL693" s="11">
        <f t="shared" si="43"/>
        <v>0</v>
      </c>
    </row>
    <row r="694" spans="1:38">
      <c r="A694" t="s">
        <v>412</v>
      </c>
      <c r="B694" t="s">
        <v>262</v>
      </c>
      <c r="C694" t="s">
        <v>263</v>
      </c>
      <c r="D694" t="s">
        <v>230</v>
      </c>
      <c r="E694" t="s">
        <v>231</v>
      </c>
      <c r="F694" t="s">
        <v>232</v>
      </c>
      <c r="G694" t="s">
        <v>232</v>
      </c>
      <c r="H694" s="1">
        <v>1</v>
      </c>
      <c r="I694" t="s">
        <v>48</v>
      </c>
      <c r="J694" s="1">
        <v>33</v>
      </c>
      <c r="K694" s="1">
        <v>33</v>
      </c>
      <c r="L694" s="1">
        <v>9990</v>
      </c>
      <c r="M694" t="s">
        <v>41</v>
      </c>
      <c r="N694" s="1">
        <v>4717947</v>
      </c>
      <c r="O694" s="1">
        <v>4748118</v>
      </c>
      <c r="P694" s="1">
        <v>9702</v>
      </c>
      <c r="Q694" s="1">
        <v>4387723</v>
      </c>
      <c r="R694" s="1">
        <v>4387723</v>
      </c>
      <c r="S694" s="1">
        <v>9702</v>
      </c>
      <c r="T694" s="1">
        <v>360395</v>
      </c>
      <c r="U694" s="1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0</v>
      </c>
      <c r="AD694" s="1">
        <v>0</v>
      </c>
      <c r="AE694" s="1">
        <v>0</v>
      </c>
      <c r="AF694" s="1">
        <v>0</v>
      </c>
      <c r="AG694" s="1">
        <v>4387723</v>
      </c>
      <c r="AH694" s="1">
        <v>9702</v>
      </c>
      <c r="AI694" s="11">
        <f t="shared" si="40"/>
        <v>3783780</v>
      </c>
      <c r="AJ694" s="11">
        <f t="shared" si="41"/>
        <v>3783780</v>
      </c>
      <c r="AK694" s="11">
        <f t="shared" si="42"/>
        <v>0</v>
      </c>
      <c r="AL694" s="11">
        <f t="shared" si="43"/>
        <v>0</v>
      </c>
    </row>
    <row r="695" spans="1:38">
      <c r="A695" t="s">
        <v>412</v>
      </c>
      <c r="B695" t="s">
        <v>264</v>
      </c>
      <c r="C695" t="s">
        <v>265</v>
      </c>
      <c r="D695" t="s">
        <v>230</v>
      </c>
      <c r="E695" t="s">
        <v>231</v>
      </c>
      <c r="F695" t="s">
        <v>231</v>
      </c>
      <c r="G695" t="s">
        <v>266</v>
      </c>
      <c r="H695" s="1">
        <v>1</v>
      </c>
      <c r="I695" t="s">
        <v>48</v>
      </c>
      <c r="J695" s="1">
        <v>33</v>
      </c>
      <c r="K695" s="1">
        <v>33</v>
      </c>
      <c r="L695" s="1">
        <v>6600</v>
      </c>
      <c r="M695" t="s">
        <v>41</v>
      </c>
      <c r="N695" s="1">
        <v>3016110</v>
      </c>
      <c r="O695" s="1">
        <v>3018310</v>
      </c>
      <c r="P695" s="1">
        <v>5634</v>
      </c>
      <c r="Q695" s="1">
        <v>2831635</v>
      </c>
      <c r="R695" s="1">
        <v>2831635</v>
      </c>
      <c r="S695" s="1">
        <v>5634</v>
      </c>
      <c r="T695" s="1">
        <v>186675</v>
      </c>
      <c r="U695" s="1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  <c r="AC695" s="1">
        <v>0</v>
      </c>
      <c r="AD695" s="1">
        <v>0</v>
      </c>
      <c r="AE695" s="1">
        <v>0</v>
      </c>
      <c r="AF695" s="1">
        <v>0</v>
      </c>
      <c r="AG695" s="1">
        <v>2831635</v>
      </c>
      <c r="AH695" s="1">
        <v>5634</v>
      </c>
      <c r="AI695" s="11">
        <f t="shared" si="40"/>
        <v>2197260</v>
      </c>
      <c r="AJ695" s="11">
        <f t="shared" si="41"/>
        <v>2197260</v>
      </c>
      <c r="AK695" s="11">
        <f t="shared" si="42"/>
        <v>0</v>
      </c>
      <c r="AL695" s="11">
        <f t="shared" si="43"/>
        <v>0</v>
      </c>
    </row>
    <row r="696" spans="1:38">
      <c r="A696" t="s">
        <v>412</v>
      </c>
      <c r="B696" t="s">
        <v>267</v>
      </c>
      <c r="C696" t="s">
        <v>268</v>
      </c>
      <c r="D696" t="s">
        <v>230</v>
      </c>
      <c r="E696" t="s">
        <v>231</v>
      </c>
      <c r="F696" t="s">
        <v>231</v>
      </c>
      <c r="G696" t="s">
        <v>241</v>
      </c>
      <c r="H696" s="1">
        <v>1</v>
      </c>
      <c r="I696" t="s">
        <v>48</v>
      </c>
      <c r="J696" s="1">
        <v>132</v>
      </c>
      <c r="K696" s="1">
        <v>132</v>
      </c>
      <c r="L696" s="1">
        <v>24490</v>
      </c>
      <c r="M696" t="s">
        <v>41</v>
      </c>
      <c r="N696" s="1">
        <v>13388189</v>
      </c>
      <c r="O696" s="1">
        <v>13388382</v>
      </c>
      <c r="P696" s="1">
        <v>21762</v>
      </c>
      <c r="Q696" s="1">
        <v>10895638</v>
      </c>
      <c r="R696" s="1">
        <v>10895638</v>
      </c>
      <c r="S696" s="1">
        <v>21744</v>
      </c>
      <c r="T696" s="1">
        <v>2492744</v>
      </c>
      <c r="U696" s="1">
        <v>18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0</v>
      </c>
      <c r="AD696" s="1">
        <v>0</v>
      </c>
      <c r="AE696" s="1">
        <v>0</v>
      </c>
      <c r="AF696" s="1">
        <v>0</v>
      </c>
      <c r="AG696" s="1">
        <v>10895638</v>
      </c>
      <c r="AH696" s="1">
        <v>21744</v>
      </c>
      <c r="AI696" s="11">
        <f t="shared" si="40"/>
        <v>8480160</v>
      </c>
      <c r="AJ696" s="11">
        <f t="shared" si="41"/>
        <v>8480160</v>
      </c>
      <c r="AK696" s="11">
        <f t="shared" si="42"/>
        <v>0</v>
      </c>
      <c r="AL696" s="11">
        <f t="shared" si="43"/>
        <v>0</v>
      </c>
    </row>
    <row r="697" spans="1:38">
      <c r="A697" t="s">
        <v>412</v>
      </c>
      <c r="B697" t="s">
        <v>269</v>
      </c>
      <c r="C697" t="s">
        <v>270</v>
      </c>
      <c r="D697" t="s">
        <v>230</v>
      </c>
      <c r="E697" t="s">
        <v>231</v>
      </c>
      <c r="F697" t="s">
        <v>231</v>
      </c>
      <c r="G697" t="s">
        <v>266</v>
      </c>
      <c r="H697" s="1">
        <v>1</v>
      </c>
      <c r="I697" t="s">
        <v>48</v>
      </c>
      <c r="J697" s="1">
        <v>132</v>
      </c>
      <c r="K697" s="1">
        <v>132</v>
      </c>
      <c r="L697" s="1">
        <v>25075</v>
      </c>
      <c r="M697" t="s">
        <v>41</v>
      </c>
      <c r="N697" s="1">
        <v>13627500</v>
      </c>
      <c r="O697" s="1">
        <v>13864600</v>
      </c>
      <c r="P697" s="1">
        <v>23734.400000000001</v>
      </c>
      <c r="Q697" s="1">
        <v>10960215</v>
      </c>
      <c r="R697" s="1">
        <v>10960215</v>
      </c>
      <c r="S697" s="1">
        <v>23734.400000000001</v>
      </c>
      <c r="T697" s="1">
        <v>2904385</v>
      </c>
      <c r="U697" s="1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0</v>
      </c>
      <c r="AD697" s="1">
        <v>0</v>
      </c>
      <c r="AE697" s="1">
        <v>0</v>
      </c>
      <c r="AF697" s="1">
        <v>0</v>
      </c>
      <c r="AG697" s="1">
        <v>10960215</v>
      </c>
      <c r="AH697" s="1">
        <v>23734.400000000001</v>
      </c>
      <c r="AI697" s="11">
        <f t="shared" si="40"/>
        <v>9256416</v>
      </c>
      <c r="AJ697" s="11">
        <f t="shared" si="41"/>
        <v>9256416</v>
      </c>
      <c r="AK697" s="11">
        <f t="shared" si="42"/>
        <v>0</v>
      </c>
      <c r="AL697" s="11">
        <f t="shared" si="43"/>
        <v>0</v>
      </c>
    </row>
    <row r="698" spans="1:38">
      <c r="A698" t="s">
        <v>412</v>
      </c>
      <c r="B698" t="s">
        <v>271</v>
      </c>
      <c r="C698" t="s">
        <v>272</v>
      </c>
      <c r="D698" t="s">
        <v>273</v>
      </c>
      <c r="E698" t="s">
        <v>274</v>
      </c>
      <c r="F698" t="s">
        <v>274</v>
      </c>
      <c r="G698" t="s">
        <v>274</v>
      </c>
      <c r="H698" s="1">
        <v>1</v>
      </c>
      <c r="I698" t="s">
        <v>48</v>
      </c>
      <c r="J698" s="1">
        <v>33</v>
      </c>
      <c r="K698" s="1">
        <v>33</v>
      </c>
      <c r="L698" s="1">
        <v>9999</v>
      </c>
      <c r="M698" t="s">
        <v>41</v>
      </c>
      <c r="N698" s="1">
        <v>6056973</v>
      </c>
      <c r="O698" s="1">
        <v>6060104</v>
      </c>
      <c r="P698" s="1">
        <v>9792</v>
      </c>
      <c r="Q698" s="1">
        <v>4534159</v>
      </c>
      <c r="R698" s="1">
        <v>4534159</v>
      </c>
      <c r="S698" s="1">
        <v>9786</v>
      </c>
      <c r="T698" s="1">
        <v>1525945</v>
      </c>
      <c r="U698" s="1">
        <v>6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0</v>
      </c>
      <c r="AD698" s="1">
        <v>0</v>
      </c>
      <c r="AE698" s="1">
        <v>0</v>
      </c>
      <c r="AF698" s="1">
        <v>0</v>
      </c>
      <c r="AG698" s="1">
        <v>4534159</v>
      </c>
      <c r="AH698" s="1">
        <v>9786</v>
      </c>
      <c r="AI698" s="11">
        <f t="shared" si="40"/>
        <v>3816540</v>
      </c>
      <c r="AJ698" s="11">
        <f t="shared" si="41"/>
        <v>3816540</v>
      </c>
      <c r="AK698" s="11">
        <f t="shared" si="42"/>
        <v>0</v>
      </c>
      <c r="AL698" s="11">
        <f t="shared" si="43"/>
        <v>0</v>
      </c>
    </row>
    <row r="699" spans="1:38">
      <c r="A699" t="s">
        <v>412</v>
      </c>
      <c r="B699" t="s">
        <v>275</v>
      </c>
      <c r="C699" t="s">
        <v>276</v>
      </c>
      <c r="D699" t="s">
        <v>277</v>
      </c>
      <c r="E699" t="s">
        <v>278</v>
      </c>
      <c r="F699" t="s">
        <v>279</v>
      </c>
      <c r="G699" t="s">
        <v>278</v>
      </c>
      <c r="H699" s="1">
        <v>2</v>
      </c>
      <c r="I699" t="s">
        <v>40</v>
      </c>
      <c r="J699" s="1">
        <v>33</v>
      </c>
      <c r="K699" s="1">
        <v>33</v>
      </c>
      <c r="L699" s="1">
        <v>2500</v>
      </c>
      <c r="M699" t="s">
        <v>41</v>
      </c>
      <c r="N699" s="1">
        <v>758021</v>
      </c>
      <c r="O699" s="1">
        <v>758119</v>
      </c>
      <c r="P699" s="1">
        <v>1816.2</v>
      </c>
      <c r="Q699" s="1">
        <v>110550</v>
      </c>
      <c r="R699" s="1">
        <v>110550</v>
      </c>
      <c r="S699" s="1">
        <v>2000</v>
      </c>
      <c r="T699" s="1">
        <v>0</v>
      </c>
      <c r="U699" s="1">
        <v>0</v>
      </c>
      <c r="V699" s="1">
        <v>0</v>
      </c>
      <c r="W699" s="1">
        <v>0</v>
      </c>
      <c r="X699" s="1">
        <v>647569</v>
      </c>
      <c r="Y699" s="1">
        <v>1065.0899999999999</v>
      </c>
      <c r="Z699" s="1">
        <v>0</v>
      </c>
      <c r="AA699" s="1">
        <v>0</v>
      </c>
      <c r="AB699" s="1">
        <v>0</v>
      </c>
      <c r="AC699" s="1">
        <v>0</v>
      </c>
      <c r="AD699" s="1">
        <v>0</v>
      </c>
      <c r="AE699" s="1">
        <v>0</v>
      </c>
      <c r="AF699" s="1">
        <v>0</v>
      </c>
      <c r="AG699" s="1">
        <v>110550</v>
      </c>
      <c r="AH699" s="1">
        <v>751.11</v>
      </c>
      <c r="AI699" s="11">
        <f t="shared" si="40"/>
        <v>780000</v>
      </c>
      <c r="AJ699" s="11">
        <f t="shared" si="41"/>
        <v>780000</v>
      </c>
      <c r="AK699" s="11">
        <f t="shared" si="42"/>
        <v>0</v>
      </c>
      <c r="AL699" s="11">
        <f t="shared" si="43"/>
        <v>647569</v>
      </c>
    </row>
    <row r="700" spans="1:38">
      <c r="A700" t="s">
        <v>412</v>
      </c>
      <c r="B700" t="s">
        <v>280</v>
      </c>
      <c r="C700" t="s">
        <v>78</v>
      </c>
      <c r="D700" t="s">
        <v>281</v>
      </c>
      <c r="E700" t="s">
        <v>282</v>
      </c>
      <c r="F700" t="s">
        <v>282</v>
      </c>
      <c r="G700" t="s">
        <v>283</v>
      </c>
      <c r="H700" s="1">
        <v>2</v>
      </c>
      <c r="I700" t="s">
        <v>40</v>
      </c>
      <c r="J700" s="1">
        <v>33</v>
      </c>
      <c r="K700" s="1">
        <v>33</v>
      </c>
      <c r="L700" s="1">
        <v>2000</v>
      </c>
      <c r="M700" t="s">
        <v>181</v>
      </c>
      <c r="N700" s="1">
        <v>398581</v>
      </c>
      <c r="O700" s="1">
        <v>405337</v>
      </c>
      <c r="P700" s="1">
        <v>1279.5</v>
      </c>
      <c r="Q700" s="1">
        <v>383497</v>
      </c>
      <c r="R700" s="1">
        <v>383497</v>
      </c>
      <c r="S700" s="1">
        <v>1600</v>
      </c>
      <c r="T700" s="1">
        <v>21840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0</v>
      </c>
      <c r="AD700" s="1">
        <v>0</v>
      </c>
      <c r="AE700" s="1">
        <v>0</v>
      </c>
      <c r="AF700" s="1">
        <v>0</v>
      </c>
      <c r="AG700" s="1">
        <v>383497</v>
      </c>
      <c r="AH700" s="1">
        <v>1279.5</v>
      </c>
      <c r="AI700" s="11">
        <f t="shared" si="40"/>
        <v>624000</v>
      </c>
      <c r="AJ700" s="11">
        <f t="shared" si="41"/>
        <v>624000</v>
      </c>
      <c r="AK700" s="11">
        <f t="shared" si="42"/>
        <v>0</v>
      </c>
      <c r="AL700" s="11">
        <f t="shared" si="43"/>
        <v>0</v>
      </c>
    </row>
    <row r="701" spans="1:38">
      <c r="A701" t="s">
        <v>412</v>
      </c>
      <c r="B701" t="s">
        <v>284</v>
      </c>
      <c r="C701" t="s">
        <v>285</v>
      </c>
      <c r="D701" t="s">
        <v>281</v>
      </c>
      <c r="E701" t="s">
        <v>282</v>
      </c>
      <c r="F701" t="s">
        <v>282</v>
      </c>
      <c r="G701" t="s">
        <v>283</v>
      </c>
      <c r="H701" s="1">
        <v>1</v>
      </c>
      <c r="I701" t="s">
        <v>48</v>
      </c>
      <c r="J701" s="1">
        <v>33</v>
      </c>
      <c r="K701" s="1">
        <v>33</v>
      </c>
      <c r="L701" s="1">
        <v>2600</v>
      </c>
      <c r="M701" t="s">
        <v>41</v>
      </c>
      <c r="N701" s="1">
        <v>595889</v>
      </c>
      <c r="O701" s="1">
        <v>599237</v>
      </c>
      <c r="P701" s="1">
        <v>1941</v>
      </c>
      <c r="Q701" s="1">
        <v>444940</v>
      </c>
      <c r="R701" s="1">
        <v>444940</v>
      </c>
      <c r="S701" s="1">
        <v>2080</v>
      </c>
      <c r="T701" s="1">
        <v>0</v>
      </c>
      <c r="U701" s="1">
        <v>0</v>
      </c>
      <c r="V701" s="1">
        <v>0</v>
      </c>
      <c r="W701" s="1">
        <v>0</v>
      </c>
      <c r="X701" s="1">
        <v>154296.97</v>
      </c>
      <c r="Y701" s="1">
        <v>251.17</v>
      </c>
      <c r="Z701" s="1">
        <v>0</v>
      </c>
      <c r="AA701" s="1">
        <v>0</v>
      </c>
      <c r="AB701" s="1">
        <v>0</v>
      </c>
      <c r="AC701" s="1">
        <v>0</v>
      </c>
      <c r="AD701" s="1">
        <v>0</v>
      </c>
      <c r="AE701" s="1">
        <v>0</v>
      </c>
      <c r="AF701" s="1">
        <v>0</v>
      </c>
      <c r="AG701" s="1">
        <v>444940.03</v>
      </c>
      <c r="AH701" s="1">
        <v>1689.83</v>
      </c>
      <c r="AI701" s="11">
        <f t="shared" si="40"/>
        <v>811200</v>
      </c>
      <c r="AJ701" s="11">
        <f t="shared" si="41"/>
        <v>811200</v>
      </c>
      <c r="AK701" s="11">
        <f t="shared" si="42"/>
        <v>0</v>
      </c>
      <c r="AL701" s="11">
        <f t="shared" si="43"/>
        <v>154296.97</v>
      </c>
    </row>
    <row r="702" spans="1:38">
      <c r="A702" t="s">
        <v>412</v>
      </c>
      <c r="B702" t="s">
        <v>286</v>
      </c>
      <c r="C702" t="s">
        <v>287</v>
      </c>
      <c r="D702" t="s">
        <v>281</v>
      </c>
      <c r="E702" t="s">
        <v>281</v>
      </c>
      <c r="F702" t="s">
        <v>288</v>
      </c>
      <c r="G702" t="s">
        <v>288</v>
      </c>
      <c r="H702" s="1">
        <v>1</v>
      </c>
      <c r="I702" t="s">
        <v>48</v>
      </c>
      <c r="J702" s="1">
        <v>33</v>
      </c>
      <c r="K702" s="1">
        <v>33</v>
      </c>
      <c r="L702" s="1">
        <v>2500</v>
      </c>
      <c r="M702" t="s">
        <v>41</v>
      </c>
      <c r="N702" s="1">
        <v>658887</v>
      </c>
      <c r="O702" s="1">
        <v>666430</v>
      </c>
      <c r="P702" s="1">
        <v>1714.5</v>
      </c>
      <c r="Q702" s="1">
        <v>591874</v>
      </c>
      <c r="R702" s="1">
        <v>591874</v>
      </c>
      <c r="S702" s="1">
        <v>2000</v>
      </c>
      <c r="T702" s="1">
        <v>74556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0</v>
      </c>
      <c r="AD702" s="1">
        <v>0</v>
      </c>
      <c r="AE702" s="1">
        <v>0</v>
      </c>
      <c r="AF702" s="1">
        <v>0</v>
      </c>
      <c r="AG702" s="1">
        <v>591874</v>
      </c>
      <c r="AH702" s="1">
        <v>1714.5</v>
      </c>
      <c r="AI702" s="11">
        <f t="shared" si="40"/>
        <v>780000</v>
      </c>
      <c r="AJ702" s="11">
        <f t="shared" si="41"/>
        <v>780000</v>
      </c>
      <c r="AK702" s="11">
        <f t="shared" si="42"/>
        <v>0</v>
      </c>
      <c r="AL702" s="11">
        <f t="shared" si="43"/>
        <v>0</v>
      </c>
    </row>
    <row r="703" spans="1:38">
      <c r="A703" t="s">
        <v>412</v>
      </c>
      <c r="B703" t="s">
        <v>289</v>
      </c>
      <c r="C703" t="s">
        <v>290</v>
      </c>
      <c r="D703" t="s">
        <v>281</v>
      </c>
      <c r="E703" t="s">
        <v>282</v>
      </c>
      <c r="F703" t="s">
        <v>291</v>
      </c>
      <c r="G703" t="s">
        <v>291</v>
      </c>
      <c r="H703" s="1">
        <v>1</v>
      </c>
      <c r="I703" t="s">
        <v>48</v>
      </c>
      <c r="J703" s="1">
        <v>33</v>
      </c>
      <c r="K703" s="1">
        <v>33</v>
      </c>
      <c r="L703" s="1">
        <v>1510</v>
      </c>
      <c r="M703" t="s">
        <v>41</v>
      </c>
      <c r="N703" s="1">
        <v>614430</v>
      </c>
      <c r="O703" s="1">
        <v>619365</v>
      </c>
      <c r="P703" s="1">
        <v>1228.5</v>
      </c>
      <c r="Q703" s="1">
        <v>560276</v>
      </c>
      <c r="R703" s="1">
        <v>560276</v>
      </c>
      <c r="S703" s="1">
        <v>1228.5</v>
      </c>
      <c r="T703" s="1">
        <v>59089</v>
      </c>
      <c r="U703" s="1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0</v>
      </c>
      <c r="AC703" s="1">
        <v>0</v>
      </c>
      <c r="AD703" s="1">
        <v>0</v>
      </c>
      <c r="AE703" s="1">
        <v>0</v>
      </c>
      <c r="AF703" s="1">
        <v>0</v>
      </c>
      <c r="AG703" s="1">
        <v>560276</v>
      </c>
      <c r="AH703" s="1">
        <v>1228.5</v>
      </c>
      <c r="AI703" s="11">
        <f t="shared" si="40"/>
        <v>479115</v>
      </c>
      <c r="AJ703" s="11">
        <f t="shared" si="41"/>
        <v>479115</v>
      </c>
      <c r="AK703" s="11">
        <f t="shared" si="42"/>
        <v>0</v>
      </c>
      <c r="AL703" s="11">
        <f t="shared" si="43"/>
        <v>0</v>
      </c>
    </row>
    <row r="704" spans="1:38">
      <c r="A704" t="s">
        <v>412</v>
      </c>
      <c r="B704" t="s">
        <v>295</v>
      </c>
      <c r="C704" t="s">
        <v>296</v>
      </c>
      <c r="D704" t="s">
        <v>281</v>
      </c>
      <c r="E704" t="s">
        <v>281</v>
      </c>
      <c r="F704" t="s">
        <v>288</v>
      </c>
      <c r="G704" t="s">
        <v>288</v>
      </c>
      <c r="H704" s="1">
        <v>1</v>
      </c>
      <c r="I704" t="s">
        <v>48</v>
      </c>
      <c r="J704" s="1">
        <v>33</v>
      </c>
      <c r="K704" s="1">
        <v>33</v>
      </c>
      <c r="L704" s="1">
        <v>5500</v>
      </c>
      <c r="M704" t="s">
        <v>41</v>
      </c>
      <c r="N704" s="1">
        <v>2574113</v>
      </c>
      <c r="O704" s="1">
        <v>2589804</v>
      </c>
      <c r="P704" s="1">
        <v>4863</v>
      </c>
      <c r="Q704" s="1">
        <v>2459851</v>
      </c>
      <c r="R704" s="1">
        <v>2459851</v>
      </c>
      <c r="S704" s="1">
        <v>4863</v>
      </c>
      <c r="T704" s="1">
        <v>129953</v>
      </c>
      <c r="U704" s="1">
        <v>0</v>
      </c>
      <c r="V704" s="1">
        <v>0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0</v>
      </c>
      <c r="AD704" s="1">
        <v>0</v>
      </c>
      <c r="AE704" s="1">
        <v>0</v>
      </c>
      <c r="AF704" s="1">
        <v>0</v>
      </c>
      <c r="AG704" s="1">
        <v>2459851</v>
      </c>
      <c r="AH704" s="1">
        <v>4863</v>
      </c>
      <c r="AI704" s="11">
        <f t="shared" si="40"/>
        <v>1896570</v>
      </c>
      <c r="AJ704" s="11">
        <f t="shared" si="41"/>
        <v>1896570</v>
      </c>
      <c r="AK704" s="11">
        <f t="shared" si="42"/>
        <v>0</v>
      </c>
      <c r="AL704" s="11">
        <f t="shared" si="43"/>
        <v>0</v>
      </c>
    </row>
    <row r="705" spans="1:38">
      <c r="A705" t="s">
        <v>412</v>
      </c>
      <c r="B705" t="s">
        <v>297</v>
      </c>
      <c r="C705" t="s">
        <v>298</v>
      </c>
      <c r="D705" t="s">
        <v>281</v>
      </c>
      <c r="E705" t="s">
        <v>282</v>
      </c>
      <c r="F705" t="s">
        <v>291</v>
      </c>
      <c r="G705" t="s">
        <v>291</v>
      </c>
      <c r="H705" s="1">
        <v>1</v>
      </c>
      <c r="I705" t="s">
        <v>48</v>
      </c>
      <c r="J705" s="1">
        <v>33</v>
      </c>
      <c r="K705" s="1">
        <v>33</v>
      </c>
      <c r="L705" s="1">
        <v>4500</v>
      </c>
      <c r="M705" t="s">
        <v>41</v>
      </c>
      <c r="N705" s="1">
        <v>2231882</v>
      </c>
      <c r="O705" s="1">
        <v>2237218</v>
      </c>
      <c r="P705" s="1">
        <v>4175.9582399999999</v>
      </c>
      <c r="Q705" s="1">
        <v>835230</v>
      </c>
      <c r="R705" s="1">
        <v>835230</v>
      </c>
      <c r="S705" s="1">
        <v>3600</v>
      </c>
      <c r="T705" s="1">
        <v>504047</v>
      </c>
      <c r="U705" s="1">
        <v>177</v>
      </c>
      <c r="V705" s="1">
        <v>0</v>
      </c>
      <c r="W705" s="1">
        <v>0</v>
      </c>
      <c r="X705" s="1">
        <v>897941</v>
      </c>
      <c r="Y705" s="1">
        <v>1402.96</v>
      </c>
      <c r="Z705" s="1">
        <v>0</v>
      </c>
      <c r="AA705" s="1">
        <v>0</v>
      </c>
      <c r="AB705" s="1">
        <v>0</v>
      </c>
      <c r="AC705" s="1">
        <v>0</v>
      </c>
      <c r="AD705" s="1">
        <v>0</v>
      </c>
      <c r="AE705" s="1">
        <v>0</v>
      </c>
      <c r="AF705" s="1">
        <v>0</v>
      </c>
      <c r="AG705" s="1">
        <v>835230</v>
      </c>
      <c r="AH705" s="1">
        <v>2595.9982399999999</v>
      </c>
      <c r="AI705" s="11">
        <f t="shared" si="40"/>
        <v>1404000</v>
      </c>
      <c r="AJ705" s="11">
        <f t="shared" si="41"/>
        <v>1404000</v>
      </c>
      <c r="AK705" s="11">
        <f t="shared" si="42"/>
        <v>0</v>
      </c>
      <c r="AL705" s="11">
        <f t="shared" si="43"/>
        <v>897941</v>
      </c>
    </row>
    <row r="706" spans="1:38">
      <c r="A706" t="s">
        <v>412</v>
      </c>
      <c r="B706" t="s">
        <v>299</v>
      </c>
      <c r="C706" t="s">
        <v>300</v>
      </c>
      <c r="D706" t="s">
        <v>281</v>
      </c>
      <c r="E706" t="s">
        <v>282</v>
      </c>
      <c r="F706" t="s">
        <v>291</v>
      </c>
      <c r="G706" t="s">
        <v>291</v>
      </c>
      <c r="H706" s="1">
        <v>1</v>
      </c>
      <c r="I706" t="s">
        <v>48</v>
      </c>
      <c r="J706" s="1">
        <v>33</v>
      </c>
      <c r="K706" s="1">
        <v>33</v>
      </c>
      <c r="L706" s="1">
        <v>3800</v>
      </c>
      <c r="M706" t="s">
        <v>41</v>
      </c>
      <c r="N706" s="1">
        <v>1947088</v>
      </c>
      <c r="O706" s="1">
        <v>1956885</v>
      </c>
      <c r="P706" s="1">
        <v>3314.25</v>
      </c>
      <c r="Q706" s="1">
        <v>783006</v>
      </c>
      <c r="R706" s="1">
        <v>783006</v>
      </c>
      <c r="S706" s="1">
        <v>3040</v>
      </c>
      <c r="T706" s="1">
        <v>357533</v>
      </c>
      <c r="U706" s="1">
        <v>626</v>
      </c>
      <c r="V706" s="1">
        <v>0</v>
      </c>
      <c r="W706" s="1">
        <v>0</v>
      </c>
      <c r="X706" s="1">
        <v>816346</v>
      </c>
      <c r="Y706" s="1">
        <v>637.16999999999996</v>
      </c>
      <c r="Z706" s="1">
        <v>0</v>
      </c>
      <c r="AA706" s="1">
        <v>0</v>
      </c>
      <c r="AB706" s="1">
        <v>0</v>
      </c>
      <c r="AC706" s="1">
        <v>0</v>
      </c>
      <c r="AD706" s="1">
        <v>0</v>
      </c>
      <c r="AE706" s="1">
        <v>0</v>
      </c>
      <c r="AF706" s="1">
        <v>0</v>
      </c>
      <c r="AG706" s="1">
        <v>783006</v>
      </c>
      <c r="AH706" s="1">
        <v>2051.08</v>
      </c>
      <c r="AI706" s="11">
        <f t="shared" si="40"/>
        <v>1185600</v>
      </c>
      <c r="AJ706" s="11">
        <f t="shared" si="41"/>
        <v>1185600</v>
      </c>
      <c r="AK706" s="11">
        <f t="shared" si="42"/>
        <v>0</v>
      </c>
      <c r="AL706" s="11">
        <f t="shared" si="43"/>
        <v>816346</v>
      </c>
    </row>
    <row r="707" spans="1:38">
      <c r="A707" t="s">
        <v>412</v>
      </c>
      <c r="B707" t="s">
        <v>301</v>
      </c>
      <c r="C707" t="s">
        <v>302</v>
      </c>
      <c r="D707" t="s">
        <v>281</v>
      </c>
      <c r="E707" t="s">
        <v>281</v>
      </c>
      <c r="F707" t="s">
        <v>288</v>
      </c>
      <c r="G707" t="s">
        <v>288</v>
      </c>
      <c r="H707" s="1">
        <v>1</v>
      </c>
      <c r="I707" t="s">
        <v>48</v>
      </c>
      <c r="J707" s="1">
        <v>33</v>
      </c>
      <c r="K707" s="1">
        <v>33</v>
      </c>
      <c r="L707" s="1">
        <v>6000</v>
      </c>
      <c r="M707" t="s">
        <v>41</v>
      </c>
      <c r="N707" s="1">
        <v>3146194</v>
      </c>
      <c r="O707" s="1">
        <v>3172639</v>
      </c>
      <c r="P707" s="1">
        <v>5940</v>
      </c>
      <c r="Q707" s="1">
        <v>2501234</v>
      </c>
      <c r="R707" s="1">
        <v>2501234</v>
      </c>
      <c r="S707" s="1">
        <v>5940</v>
      </c>
      <c r="T707" s="1">
        <v>671405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0</v>
      </c>
      <c r="AD707" s="1">
        <v>0</v>
      </c>
      <c r="AE707" s="1">
        <v>0</v>
      </c>
      <c r="AF707" s="1">
        <v>0</v>
      </c>
      <c r="AG707" s="1">
        <v>2501234</v>
      </c>
      <c r="AH707" s="1">
        <v>5940</v>
      </c>
      <c r="AI707" s="11">
        <f t="shared" ref="AI707:AI744" si="44">S707*390</f>
        <v>2316600</v>
      </c>
      <c r="AJ707" s="11">
        <f t="shared" ref="AJ707:AJ744" si="45">IF(S707&lt;L707,S707*390,S707*390+(S707-L707)*2*390)</f>
        <v>2316600</v>
      </c>
      <c r="AK707" s="11">
        <f t="shared" ref="AK707:AK744" si="46">V707</f>
        <v>0</v>
      </c>
      <c r="AL707" s="11">
        <f t="shared" ref="AL707:AL744" si="47">SUM(X707,Z707,AB707)</f>
        <v>0</v>
      </c>
    </row>
    <row r="708" spans="1:38">
      <c r="A708" t="s">
        <v>412</v>
      </c>
      <c r="B708" t="s">
        <v>303</v>
      </c>
      <c r="C708" t="s">
        <v>304</v>
      </c>
      <c r="D708" t="s">
        <v>281</v>
      </c>
      <c r="E708" t="s">
        <v>282</v>
      </c>
      <c r="F708" t="s">
        <v>305</v>
      </c>
      <c r="G708" t="s">
        <v>306</v>
      </c>
      <c r="H708" s="1">
        <v>1</v>
      </c>
      <c r="I708" t="s">
        <v>48</v>
      </c>
      <c r="J708" s="1">
        <v>11</v>
      </c>
      <c r="K708" s="1">
        <v>11</v>
      </c>
      <c r="L708" s="1">
        <v>2400</v>
      </c>
      <c r="M708" t="s">
        <v>41</v>
      </c>
      <c r="N708" s="1">
        <v>1077389</v>
      </c>
      <c r="O708" s="1">
        <v>1079548</v>
      </c>
      <c r="P708" s="1">
        <v>1936.25</v>
      </c>
      <c r="Q708" s="1">
        <v>449904</v>
      </c>
      <c r="R708" s="1">
        <v>449904</v>
      </c>
      <c r="S708" s="1">
        <v>1920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629644</v>
      </c>
      <c r="AC708" s="1">
        <v>749.54</v>
      </c>
      <c r="AD708" s="1">
        <v>0</v>
      </c>
      <c r="AE708" s="1">
        <v>0</v>
      </c>
      <c r="AF708" s="1">
        <v>0</v>
      </c>
      <c r="AG708" s="1">
        <v>449904</v>
      </c>
      <c r="AH708" s="1">
        <v>1186.71</v>
      </c>
      <c r="AI708" s="11">
        <f t="shared" si="44"/>
        <v>748800</v>
      </c>
      <c r="AJ708" s="11">
        <f t="shared" si="45"/>
        <v>748800</v>
      </c>
      <c r="AK708" s="11">
        <f t="shared" si="46"/>
        <v>0</v>
      </c>
      <c r="AL708" s="11">
        <f t="shared" si="47"/>
        <v>629644</v>
      </c>
    </row>
    <row r="709" spans="1:38">
      <c r="A709" t="s">
        <v>412</v>
      </c>
      <c r="B709" t="s">
        <v>407</v>
      </c>
      <c r="C709" t="s">
        <v>408</v>
      </c>
      <c r="D709" t="s">
        <v>281</v>
      </c>
      <c r="E709" t="s">
        <v>282</v>
      </c>
      <c r="F709" t="s">
        <v>291</v>
      </c>
      <c r="G709" t="s">
        <v>291</v>
      </c>
      <c r="H709" s="1">
        <v>1</v>
      </c>
      <c r="I709" t="s">
        <v>48</v>
      </c>
      <c r="J709" s="1">
        <v>33</v>
      </c>
      <c r="K709" s="1">
        <v>33</v>
      </c>
      <c r="L709" s="1">
        <v>3700</v>
      </c>
      <c r="M709" t="s">
        <v>41</v>
      </c>
      <c r="N709" s="1">
        <v>1953701</v>
      </c>
      <c r="O709" s="1">
        <v>1954232</v>
      </c>
      <c r="P709" s="1">
        <v>3474</v>
      </c>
      <c r="Q709" s="1">
        <v>1923112</v>
      </c>
      <c r="R709" s="1">
        <v>1923112</v>
      </c>
      <c r="S709" s="1">
        <v>3474</v>
      </c>
      <c r="T709" s="1">
        <v>31120</v>
      </c>
      <c r="U709" s="1">
        <v>0</v>
      </c>
      <c r="V709" s="1">
        <v>0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0</v>
      </c>
      <c r="AD709" s="1">
        <v>0</v>
      </c>
      <c r="AE709" s="1">
        <v>0</v>
      </c>
      <c r="AF709" s="1">
        <v>0</v>
      </c>
      <c r="AG709" s="1">
        <v>1923112</v>
      </c>
      <c r="AH709" s="1">
        <v>3474</v>
      </c>
      <c r="AI709" s="11">
        <f t="shared" si="44"/>
        <v>1354860</v>
      </c>
      <c r="AJ709" s="11">
        <f t="shared" si="45"/>
        <v>1354860</v>
      </c>
      <c r="AK709" s="11">
        <f t="shared" si="46"/>
        <v>0</v>
      </c>
      <c r="AL709" s="11">
        <f t="shared" si="47"/>
        <v>0</v>
      </c>
    </row>
    <row r="710" spans="1:38">
      <c r="A710" t="s">
        <v>412</v>
      </c>
      <c r="B710" t="s">
        <v>307</v>
      </c>
      <c r="C710" t="s">
        <v>308</v>
      </c>
      <c r="D710" t="s">
        <v>281</v>
      </c>
      <c r="E710" t="s">
        <v>282</v>
      </c>
      <c r="F710" t="s">
        <v>291</v>
      </c>
      <c r="G710" t="s">
        <v>291</v>
      </c>
      <c r="H710" s="1">
        <v>1</v>
      </c>
      <c r="I710" t="s">
        <v>48</v>
      </c>
      <c r="J710" s="1">
        <v>33</v>
      </c>
      <c r="K710" s="1">
        <v>33</v>
      </c>
      <c r="L710" s="1">
        <v>2510</v>
      </c>
      <c r="M710" t="s">
        <v>41</v>
      </c>
      <c r="N710" s="1">
        <v>612960</v>
      </c>
      <c r="O710" s="1">
        <v>621000</v>
      </c>
      <c r="P710" s="1">
        <v>1696</v>
      </c>
      <c r="Q710" s="1">
        <v>561211</v>
      </c>
      <c r="R710" s="1">
        <v>561211</v>
      </c>
      <c r="S710" s="1">
        <v>2008</v>
      </c>
      <c r="T710" s="1">
        <v>59789</v>
      </c>
      <c r="U710" s="1">
        <v>0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>
        <v>0</v>
      </c>
      <c r="AE710" s="1">
        <v>0</v>
      </c>
      <c r="AF710" s="1">
        <v>0</v>
      </c>
      <c r="AG710" s="1">
        <v>561211</v>
      </c>
      <c r="AH710" s="1">
        <v>1696</v>
      </c>
      <c r="AI710" s="11">
        <f t="shared" si="44"/>
        <v>783120</v>
      </c>
      <c r="AJ710" s="11">
        <f t="shared" si="45"/>
        <v>783120</v>
      </c>
      <c r="AK710" s="11">
        <f t="shared" si="46"/>
        <v>0</v>
      </c>
      <c r="AL710" s="11">
        <f t="shared" si="47"/>
        <v>0</v>
      </c>
    </row>
    <row r="711" spans="1:38">
      <c r="A711" t="s">
        <v>412</v>
      </c>
      <c r="B711" t="s">
        <v>309</v>
      </c>
      <c r="C711" t="s">
        <v>310</v>
      </c>
      <c r="D711" t="s">
        <v>281</v>
      </c>
      <c r="E711" t="s">
        <v>281</v>
      </c>
      <c r="F711" t="s">
        <v>288</v>
      </c>
      <c r="G711" t="s">
        <v>288</v>
      </c>
      <c r="H711" s="1">
        <v>1</v>
      </c>
      <c r="I711" t="s">
        <v>48</v>
      </c>
      <c r="J711" s="1">
        <v>33</v>
      </c>
      <c r="K711" s="1">
        <v>33</v>
      </c>
      <c r="L711" s="1">
        <v>4200</v>
      </c>
      <c r="M711" t="s">
        <v>41</v>
      </c>
      <c r="N711" s="1">
        <v>2253963</v>
      </c>
      <c r="O711" s="1">
        <v>2255976</v>
      </c>
      <c r="P711" s="1">
        <v>3945</v>
      </c>
      <c r="Q711" s="1">
        <v>1448024</v>
      </c>
      <c r="R711" s="1">
        <v>1448024</v>
      </c>
      <c r="S711" s="1">
        <v>3945</v>
      </c>
      <c r="T711" s="1">
        <v>807952</v>
      </c>
      <c r="U711" s="1">
        <v>0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0</v>
      </c>
      <c r="AD711" s="1">
        <v>0</v>
      </c>
      <c r="AE711" s="1">
        <v>0</v>
      </c>
      <c r="AF711" s="1">
        <v>0</v>
      </c>
      <c r="AG711" s="1">
        <v>1448024</v>
      </c>
      <c r="AH711" s="1">
        <v>3945</v>
      </c>
      <c r="AI711" s="11">
        <f t="shared" si="44"/>
        <v>1538550</v>
      </c>
      <c r="AJ711" s="11">
        <f t="shared" si="45"/>
        <v>1538550</v>
      </c>
      <c r="AK711" s="11">
        <f t="shared" si="46"/>
        <v>0</v>
      </c>
      <c r="AL711" s="11">
        <f t="shared" si="47"/>
        <v>0</v>
      </c>
    </row>
    <row r="712" spans="1:38">
      <c r="A712" t="s">
        <v>412</v>
      </c>
      <c r="B712" t="s">
        <v>311</v>
      </c>
      <c r="C712" t="s">
        <v>285</v>
      </c>
      <c r="D712" t="s">
        <v>281</v>
      </c>
      <c r="E712" t="s">
        <v>281</v>
      </c>
      <c r="F712" t="s">
        <v>288</v>
      </c>
      <c r="G712" t="s">
        <v>288</v>
      </c>
      <c r="H712" s="1">
        <v>1</v>
      </c>
      <c r="I712" t="s">
        <v>48</v>
      </c>
      <c r="J712" s="1">
        <v>33</v>
      </c>
      <c r="K712" s="1">
        <v>33</v>
      </c>
      <c r="L712" s="1">
        <v>3500</v>
      </c>
      <c r="M712" t="s">
        <v>41</v>
      </c>
      <c r="N712" s="1">
        <v>879349</v>
      </c>
      <c r="O712" s="1">
        <v>893575</v>
      </c>
      <c r="P712" s="1">
        <v>2625</v>
      </c>
      <c r="Q712" s="1">
        <v>739634</v>
      </c>
      <c r="R712" s="1">
        <v>739634</v>
      </c>
      <c r="S712" s="1">
        <v>2800</v>
      </c>
      <c r="T712" s="1">
        <v>0</v>
      </c>
      <c r="U712" s="1">
        <v>0</v>
      </c>
      <c r="V712" s="1">
        <v>0</v>
      </c>
      <c r="W712" s="1">
        <v>0</v>
      </c>
      <c r="X712" s="1">
        <v>153940.75</v>
      </c>
      <c r="Y712" s="1">
        <v>251.07</v>
      </c>
      <c r="Z712" s="1">
        <v>0</v>
      </c>
      <c r="AA712" s="1">
        <v>0</v>
      </c>
      <c r="AB712" s="1">
        <v>0</v>
      </c>
      <c r="AC712" s="1">
        <v>0</v>
      </c>
      <c r="AD712" s="1">
        <v>0</v>
      </c>
      <c r="AE712" s="1">
        <v>0</v>
      </c>
      <c r="AF712" s="1">
        <v>0</v>
      </c>
      <c r="AG712" s="1">
        <v>739634.25</v>
      </c>
      <c r="AH712" s="1">
        <v>2373.9299999999998</v>
      </c>
      <c r="AI712" s="11">
        <f t="shared" si="44"/>
        <v>1092000</v>
      </c>
      <c r="AJ712" s="11">
        <f t="shared" si="45"/>
        <v>1092000</v>
      </c>
      <c r="AK712" s="11">
        <f t="shared" si="46"/>
        <v>0</v>
      </c>
      <c r="AL712" s="11">
        <f t="shared" si="47"/>
        <v>153940.75</v>
      </c>
    </row>
    <row r="713" spans="1:38">
      <c r="A713" t="s">
        <v>412</v>
      </c>
      <c r="B713" t="s">
        <v>314</v>
      </c>
      <c r="C713" t="s">
        <v>315</v>
      </c>
      <c r="D713" t="s">
        <v>281</v>
      </c>
      <c r="E713" t="s">
        <v>282</v>
      </c>
      <c r="F713" t="s">
        <v>291</v>
      </c>
      <c r="G713" t="s">
        <v>291</v>
      </c>
      <c r="H713" s="1">
        <v>1</v>
      </c>
      <c r="I713" t="s">
        <v>48</v>
      </c>
      <c r="J713" s="1">
        <v>11</v>
      </c>
      <c r="K713" s="1">
        <v>11</v>
      </c>
      <c r="L713" s="1">
        <v>1850</v>
      </c>
      <c r="M713" t="s">
        <v>41</v>
      </c>
      <c r="N713" s="1">
        <v>917109</v>
      </c>
      <c r="O713" s="1">
        <v>919345</v>
      </c>
      <c r="P713" s="1">
        <v>1658.75</v>
      </c>
      <c r="Q713" s="1">
        <v>528153</v>
      </c>
      <c r="R713" s="1">
        <v>528153</v>
      </c>
      <c r="S713" s="1">
        <v>1480</v>
      </c>
      <c r="T713" s="1">
        <v>0</v>
      </c>
      <c r="U713" s="1">
        <v>0</v>
      </c>
      <c r="V713" s="1">
        <v>0</v>
      </c>
      <c r="W713" s="1">
        <v>0</v>
      </c>
      <c r="X713" s="1">
        <v>391192</v>
      </c>
      <c r="Y713" s="1">
        <v>225</v>
      </c>
      <c r="Z713" s="1">
        <v>0</v>
      </c>
      <c r="AA713" s="1">
        <v>0</v>
      </c>
      <c r="AB713" s="1">
        <v>0</v>
      </c>
      <c r="AC713" s="1">
        <v>0</v>
      </c>
      <c r="AD713" s="1">
        <v>0</v>
      </c>
      <c r="AE713" s="1">
        <v>0</v>
      </c>
      <c r="AF713" s="1">
        <v>0</v>
      </c>
      <c r="AG713" s="1">
        <v>528153</v>
      </c>
      <c r="AH713" s="1">
        <v>1433.75</v>
      </c>
      <c r="AI713" s="11">
        <f t="shared" si="44"/>
        <v>577200</v>
      </c>
      <c r="AJ713" s="11">
        <f t="shared" si="45"/>
        <v>577200</v>
      </c>
      <c r="AK713" s="11">
        <f t="shared" si="46"/>
        <v>0</v>
      </c>
      <c r="AL713" s="11">
        <f t="shared" si="47"/>
        <v>391192</v>
      </c>
    </row>
    <row r="714" spans="1:38">
      <c r="A714" t="s">
        <v>412</v>
      </c>
      <c r="B714" t="s">
        <v>316</v>
      </c>
      <c r="C714" t="s">
        <v>317</v>
      </c>
      <c r="D714" t="s">
        <v>281</v>
      </c>
      <c r="E714" t="s">
        <v>281</v>
      </c>
      <c r="F714" t="s">
        <v>288</v>
      </c>
      <c r="G714" t="s">
        <v>288</v>
      </c>
      <c r="H714" s="1">
        <v>1</v>
      </c>
      <c r="I714" t="s">
        <v>48</v>
      </c>
      <c r="J714" s="1">
        <v>33</v>
      </c>
      <c r="K714" s="1">
        <v>33</v>
      </c>
      <c r="L714" s="1">
        <v>4450</v>
      </c>
      <c r="M714" t="s">
        <v>41</v>
      </c>
      <c r="N714" s="1">
        <v>1292649</v>
      </c>
      <c r="O714" s="1">
        <v>1316840</v>
      </c>
      <c r="P714" s="1">
        <v>3204</v>
      </c>
      <c r="Q714" s="1">
        <v>681717</v>
      </c>
      <c r="R714" s="1">
        <v>681717</v>
      </c>
      <c r="S714" s="1">
        <v>3560</v>
      </c>
      <c r="T714" s="1">
        <v>0</v>
      </c>
      <c r="U714" s="1">
        <v>0</v>
      </c>
      <c r="V714" s="1">
        <v>0</v>
      </c>
      <c r="W714" s="1">
        <v>0</v>
      </c>
      <c r="X714" s="1">
        <v>635123</v>
      </c>
      <c r="Y714" s="1">
        <v>985.55</v>
      </c>
      <c r="Z714" s="1">
        <v>0</v>
      </c>
      <c r="AA714" s="1">
        <v>0</v>
      </c>
      <c r="AB714" s="1">
        <v>0</v>
      </c>
      <c r="AC714" s="1">
        <v>0</v>
      </c>
      <c r="AD714" s="1">
        <v>0</v>
      </c>
      <c r="AE714" s="1">
        <v>0</v>
      </c>
      <c r="AF714" s="1">
        <v>0</v>
      </c>
      <c r="AG714" s="1">
        <v>681717</v>
      </c>
      <c r="AH714" s="1">
        <v>2218.4499999999998</v>
      </c>
      <c r="AI714" s="11">
        <f t="shared" si="44"/>
        <v>1388400</v>
      </c>
      <c r="AJ714" s="11">
        <f t="shared" si="45"/>
        <v>1388400</v>
      </c>
      <c r="AK714" s="11">
        <f t="shared" si="46"/>
        <v>0</v>
      </c>
      <c r="AL714" s="11">
        <f t="shared" si="47"/>
        <v>635123</v>
      </c>
    </row>
    <row r="715" spans="1:38">
      <c r="A715" t="s">
        <v>412</v>
      </c>
      <c r="B715" t="s">
        <v>318</v>
      </c>
      <c r="C715" t="s">
        <v>319</v>
      </c>
      <c r="D715" t="s">
        <v>281</v>
      </c>
      <c r="E715" t="s">
        <v>320</v>
      </c>
      <c r="F715" t="s">
        <v>321</v>
      </c>
      <c r="G715" t="s">
        <v>321</v>
      </c>
      <c r="H715" s="1">
        <v>1</v>
      </c>
      <c r="I715" t="s">
        <v>48</v>
      </c>
      <c r="J715" s="1">
        <v>33</v>
      </c>
      <c r="K715" s="1">
        <v>33</v>
      </c>
      <c r="L715" s="1">
        <v>2650</v>
      </c>
      <c r="M715" t="s">
        <v>41</v>
      </c>
      <c r="N715" s="1">
        <v>424871</v>
      </c>
      <c r="O715" s="1">
        <v>432685</v>
      </c>
      <c r="P715" s="1">
        <v>1983</v>
      </c>
      <c r="Q715" s="1">
        <v>289471</v>
      </c>
      <c r="R715" s="1">
        <v>289471</v>
      </c>
      <c r="S715" s="1">
        <v>2120</v>
      </c>
      <c r="T715" s="1">
        <v>0</v>
      </c>
      <c r="U715" s="1">
        <v>0</v>
      </c>
      <c r="V715" s="1">
        <v>0</v>
      </c>
      <c r="W715" s="1">
        <v>0</v>
      </c>
      <c r="X715" s="1">
        <v>114204</v>
      </c>
      <c r="Y715" s="1">
        <v>-34.590000000000003</v>
      </c>
      <c r="Z715" s="1">
        <v>0</v>
      </c>
      <c r="AA715" s="1">
        <v>0</v>
      </c>
      <c r="AB715" s="1">
        <v>0</v>
      </c>
      <c r="AC715" s="1">
        <v>0</v>
      </c>
      <c r="AD715" s="1">
        <v>29010</v>
      </c>
      <c r="AE715" s="1">
        <v>29010</v>
      </c>
      <c r="AF715" s="1">
        <v>0</v>
      </c>
      <c r="AG715" s="1">
        <v>289471</v>
      </c>
      <c r="AH715" s="1">
        <v>2017.59</v>
      </c>
      <c r="AI715" s="11">
        <f t="shared" si="44"/>
        <v>826800</v>
      </c>
      <c r="AJ715" s="11">
        <f t="shared" si="45"/>
        <v>826800</v>
      </c>
      <c r="AK715" s="11">
        <f t="shared" si="46"/>
        <v>0</v>
      </c>
      <c r="AL715" s="11">
        <f t="shared" si="47"/>
        <v>114204</v>
      </c>
    </row>
    <row r="716" spans="1:38">
      <c r="A716" t="s">
        <v>412</v>
      </c>
      <c r="B716" t="s">
        <v>322</v>
      </c>
      <c r="C716" t="s">
        <v>323</v>
      </c>
      <c r="D716" t="s">
        <v>281</v>
      </c>
      <c r="E716" t="s">
        <v>282</v>
      </c>
      <c r="F716" t="s">
        <v>291</v>
      </c>
      <c r="G716" t="s">
        <v>291</v>
      </c>
      <c r="H716" s="1">
        <v>1</v>
      </c>
      <c r="I716" t="s">
        <v>48</v>
      </c>
      <c r="J716" s="1">
        <v>33</v>
      </c>
      <c r="K716" s="1">
        <v>33</v>
      </c>
      <c r="L716" s="1">
        <v>4700</v>
      </c>
      <c r="M716" t="s">
        <v>41</v>
      </c>
      <c r="N716" s="1">
        <v>2229490</v>
      </c>
      <c r="O716" s="1">
        <v>2245378</v>
      </c>
      <c r="P716" s="1">
        <v>4500</v>
      </c>
      <c r="Q716" s="1">
        <v>2195868</v>
      </c>
      <c r="R716" s="1">
        <v>2195868</v>
      </c>
      <c r="S716" s="1">
        <v>4467</v>
      </c>
      <c r="T716" s="1">
        <v>49510</v>
      </c>
      <c r="U716" s="1">
        <v>33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0</v>
      </c>
      <c r="AD716" s="1">
        <v>0</v>
      </c>
      <c r="AE716" s="1">
        <v>0</v>
      </c>
      <c r="AF716" s="1">
        <v>0</v>
      </c>
      <c r="AG716" s="1">
        <v>2195868</v>
      </c>
      <c r="AH716" s="1">
        <v>4467</v>
      </c>
      <c r="AI716" s="11">
        <f t="shared" si="44"/>
        <v>1742130</v>
      </c>
      <c r="AJ716" s="11">
        <f t="shared" si="45"/>
        <v>1742130</v>
      </c>
      <c r="AK716" s="11">
        <f t="shared" si="46"/>
        <v>0</v>
      </c>
      <c r="AL716" s="11">
        <f t="shared" si="47"/>
        <v>0</v>
      </c>
    </row>
    <row r="717" spans="1:38">
      <c r="A717" t="s">
        <v>412</v>
      </c>
      <c r="B717" t="s">
        <v>324</v>
      </c>
      <c r="C717" t="s">
        <v>325</v>
      </c>
      <c r="D717" t="s">
        <v>281</v>
      </c>
      <c r="E717" t="s">
        <v>281</v>
      </c>
      <c r="F717" t="s">
        <v>326</v>
      </c>
      <c r="G717" t="s">
        <v>327</v>
      </c>
      <c r="H717" s="1">
        <v>1</v>
      </c>
      <c r="I717" t="s">
        <v>48</v>
      </c>
      <c r="J717" s="1">
        <v>132</v>
      </c>
      <c r="K717" s="1">
        <v>132</v>
      </c>
      <c r="L717" s="1">
        <v>35000</v>
      </c>
      <c r="M717" t="s">
        <v>41</v>
      </c>
      <c r="N717" s="1">
        <v>16244000</v>
      </c>
      <c r="O717" s="1">
        <v>16350800</v>
      </c>
      <c r="P717" s="1">
        <v>29226.799999999999</v>
      </c>
      <c r="Q717" s="1">
        <v>14318347</v>
      </c>
      <c r="R717" s="1">
        <v>14318347</v>
      </c>
      <c r="S717" s="1">
        <v>29226.799999999999</v>
      </c>
      <c r="T717" s="1">
        <v>2032453</v>
      </c>
      <c r="U717" s="1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0</v>
      </c>
      <c r="AD717" s="1">
        <v>0</v>
      </c>
      <c r="AE717" s="1">
        <v>0</v>
      </c>
      <c r="AF717" s="1">
        <v>0</v>
      </c>
      <c r="AG717" s="1">
        <v>14318347</v>
      </c>
      <c r="AH717" s="1">
        <v>29226.799999999999</v>
      </c>
      <c r="AI717" s="11">
        <f t="shared" si="44"/>
        <v>11398452</v>
      </c>
      <c r="AJ717" s="11">
        <f t="shared" si="45"/>
        <v>11398452</v>
      </c>
      <c r="AK717" s="11">
        <f t="shared" si="46"/>
        <v>0</v>
      </c>
      <c r="AL717" s="11">
        <f t="shared" si="47"/>
        <v>0</v>
      </c>
    </row>
    <row r="718" spans="1:38">
      <c r="A718" t="s">
        <v>412</v>
      </c>
      <c r="B718" t="s">
        <v>328</v>
      </c>
      <c r="C718" t="s">
        <v>329</v>
      </c>
      <c r="D718" t="s">
        <v>281</v>
      </c>
      <c r="E718" t="s">
        <v>282</v>
      </c>
      <c r="F718" t="s">
        <v>305</v>
      </c>
      <c r="G718" t="s">
        <v>330</v>
      </c>
      <c r="H718" s="1">
        <v>1</v>
      </c>
      <c r="I718" t="s">
        <v>48</v>
      </c>
      <c r="J718" s="1">
        <v>33</v>
      </c>
      <c r="K718" s="1">
        <v>33</v>
      </c>
      <c r="L718" s="1">
        <v>3600</v>
      </c>
      <c r="M718" t="s">
        <v>41</v>
      </c>
      <c r="N718" s="1">
        <v>1735163</v>
      </c>
      <c r="O718" s="1">
        <v>1779058</v>
      </c>
      <c r="P718" s="1">
        <v>3087</v>
      </c>
      <c r="Q718" s="1">
        <v>1529455</v>
      </c>
      <c r="R718" s="1">
        <v>1529455</v>
      </c>
      <c r="S718" s="1">
        <v>3087</v>
      </c>
      <c r="T718" s="1">
        <v>249603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  <c r="AC718" s="1">
        <v>0</v>
      </c>
      <c r="AD718" s="1">
        <v>0</v>
      </c>
      <c r="AE718" s="1">
        <v>0</v>
      </c>
      <c r="AF718" s="1">
        <v>0</v>
      </c>
      <c r="AG718" s="1">
        <v>1529455</v>
      </c>
      <c r="AH718" s="1">
        <v>3087</v>
      </c>
      <c r="AI718" s="11">
        <f t="shared" si="44"/>
        <v>1203930</v>
      </c>
      <c r="AJ718" s="11">
        <f t="shared" si="45"/>
        <v>1203930</v>
      </c>
      <c r="AK718" s="11">
        <f t="shared" si="46"/>
        <v>0</v>
      </c>
      <c r="AL718" s="11">
        <f t="shared" si="47"/>
        <v>0</v>
      </c>
    </row>
    <row r="719" spans="1:38">
      <c r="A719" t="s">
        <v>412</v>
      </c>
      <c r="B719" t="s">
        <v>331</v>
      </c>
      <c r="C719" t="s">
        <v>332</v>
      </c>
      <c r="D719" t="s">
        <v>281</v>
      </c>
      <c r="E719" t="s">
        <v>282</v>
      </c>
      <c r="F719" t="s">
        <v>305</v>
      </c>
      <c r="G719" t="s">
        <v>330</v>
      </c>
      <c r="H719" s="1">
        <v>1</v>
      </c>
      <c r="I719" t="s">
        <v>48</v>
      </c>
      <c r="J719" s="1">
        <v>33</v>
      </c>
      <c r="K719" s="1">
        <v>33</v>
      </c>
      <c r="L719" s="1">
        <v>3000</v>
      </c>
      <c r="M719" t="s">
        <v>41</v>
      </c>
      <c r="N719" s="1">
        <v>1198920</v>
      </c>
      <c r="O719" s="1">
        <v>1214100</v>
      </c>
      <c r="P719" s="1">
        <v>2370</v>
      </c>
      <c r="Q719" s="1">
        <v>1212075</v>
      </c>
      <c r="R719" s="1">
        <v>1212075</v>
      </c>
      <c r="S719" s="1">
        <v>2400</v>
      </c>
      <c r="T719" s="1">
        <v>2025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0</v>
      </c>
      <c r="AE719" s="1">
        <v>0</v>
      </c>
      <c r="AF719" s="1">
        <v>0</v>
      </c>
      <c r="AG719" s="1">
        <v>1212075</v>
      </c>
      <c r="AH719" s="1">
        <v>2370</v>
      </c>
      <c r="AI719" s="11">
        <f t="shared" si="44"/>
        <v>936000</v>
      </c>
      <c r="AJ719" s="11">
        <f t="shared" si="45"/>
        <v>936000</v>
      </c>
      <c r="AK719" s="11">
        <f t="shared" si="46"/>
        <v>0</v>
      </c>
      <c r="AL719" s="11">
        <f t="shared" si="47"/>
        <v>0</v>
      </c>
    </row>
    <row r="720" spans="1:38">
      <c r="A720" t="s">
        <v>412</v>
      </c>
      <c r="B720" t="s">
        <v>333</v>
      </c>
      <c r="C720" t="s">
        <v>334</v>
      </c>
      <c r="D720" t="s">
        <v>281</v>
      </c>
      <c r="E720" t="s">
        <v>282</v>
      </c>
      <c r="F720" t="s">
        <v>305</v>
      </c>
      <c r="G720" t="s">
        <v>330</v>
      </c>
      <c r="H720" s="1">
        <v>1</v>
      </c>
      <c r="I720" t="s">
        <v>48</v>
      </c>
      <c r="J720" s="1">
        <v>33</v>
      </c>
      <c r="K720" s="1">
        <v>33</v>
      </c>
      <c r="L720" s="1">
        <v>2800</v>
      </c>
      <c r="M720" t="s">
        <v>41</v>
      </c>
      <c r="N720" s="1">
        <v>1279120</v>
      </c>
      <c r="O720" s="1">
        <v>1284753</v>
      </c>
      <c r="P720" s="1">
        <v>2316</v>
      </c>
      <c r="Q720" s="1">
        <v>1254273</v>
      </c>
      <c r="R720" s="1">
        <v>1254273</v>
      </c>
      <c r="S720" s="1">
        <v>2316</v>
      </c>
      <c r="T720" s="1">
        <v>30480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0</v>
      </c>
      <c r="AD720" s="1">
        <v>0</v>
      </c>
      <c r="AE720" s="1">
        <v>0</v>
      </c>
      <c r="AF720" s="1">
        <v>0</v>
      </c>
      <c r="AG720" s="1">
        <v>1254273</v>
      </c>
      <c r="AH720" s="1">
        <v>2316</v>
      </c>
      <c r="AI720" s="11">
        <f t="shared" si="44"/>
        <v>903240</v>
      </c>
      <c r="AJ720" s="11">
        <f t="shared" si="45"/>
        <v>903240</v>
      </c>
      <c r="AK720" s="11">
        <f t="shared" si="46"/>
        <v>0</v>
      </c>
      <c r="AL720" s="11">
        <f t="shared" si="47"/>
        <v>0</v>
      </c>
    </row>
    <row r="721" spans="1:38">
      <c r="A721" t="s">
        <v>412</v>
      </c>
      <c r="B721" t="s">
        <v>335</v>
      </c>
      <c r="C721" t="s">
        <v>336</v>
      </c>
      <c r="D721" t="s">
        <v>281</v>
      </c>
      <c r="E721" t="s">
        <v>320</v>
      </c>
      <c r="F721" t="s">
        <v>321</v>
      </c>
      <c r="G721" t="s">
        <v>337</v>
      </c>
      <c r="H721" s="1">
        <v>1</v>
      </c>
      <c r="I721" t="s">
        <v>48</v>
      </c>
      <c r="J721" s="1">
        <v>33</v>
      </c>
      <c r="K721" s="1">
        <v>33</v>
      </c>
      <c r="L721" s="1">
        <v>5750</v>
      </c>
      <c r="M721" t="s">
        <v>41</v>
      </c>
      <c r="N721" s="1">
        <v>2739543</v>
      </c>
      <c r="O721" s="1">
        <v>2753186</v>
      </c>
      <c r="P721" s="1">
        <v>4965</v>
      </c>
      <c r="Q721" s="1">
        <v>2445932</v>
      </c>
      <c r="R721" s="1">
        <v>2445932</v>
      </c>
      <c r="S721" s="1">
        <v>4965</v>
      </c>
      <c r="T721" s="1">
        <v>307254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>
        <v>0</v>
      </c>
      <c r="AE721" s="1">
        <v>0</v>
      </c>
      <c r="AF721" s="1">
        <v>0</v>
      </c>
      <c r="AG721" s="1">
        <v>2445932</v>
      </c>
      <c r="AH721" s="1">
        <v>4965</v>
      </c>
      <c r="AI721" s="11">
        <f t="shared" si="44"/>
        <v>1936350</v>
      </c>
      <c r="AJ721" s="11">
        <f t="shared" si="45"/>
        <v>1936350</v>
      </c>
      <c r="AK721" s="11">
        <f t="shared" si="46"/>
        <v>0</v>
      </c>
      <c r="AL721" s="11">
        <f t="shared" si="47"/>
        <v>0</v>
      </c>
    </row>
    <row r="722" spans="1:38">
      <c r="A722" t="s">
        <v>412</v>
      </c>
      <c r="B722" t="s">
        <v>338</v>
      </c>
      <c r="C722" t="s">
        <v>339</v>
      </c>
      <c r="D722" t="s">
        <v>281</v>
      </c>
      <c r="E722" t="s">
        <v>340</v>
      </c>
      <c r="F722" t="s">
        <v>340</v>
      </c>
      <c r="G722" t="s">
        <v>341</v>
      </c>
      <c r="H722" s="1">
        <v>1</v>
      </c>
      <c r="I722" t="s">
        <v>48</v>
      </c>
      <c r="J722" s="1">
        <v>33</v>
      </c>
      <c r="K722" s="1">
        <v>33</v>
      </c>
      <c r="L722" s="1">
        <v>2800</v>
      </c>
      <c r="M722" t="s">
        <v>41</v>
      </c>
      <c r="N722" s="1">
        <v>867949</v>
      </c>
      <c r="O722" s="1">
        <v>882166</v>
      </c>
      <c r="P722" s="1">
        <v>2436.75</v>
      </c>
      <c r="Q722" s="1">
        <v>879706</v>
      </c>
      <c r="R722" s="1">
        <v>879706</v>
      </c>
      <c r="S722" s="1">
        <v>2436.75</v>
      </c>
      <c r="T722" s="1">
        <v>2460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0</v>
      </c>
      <c r="AD722" s="1">
        <v>0</v>
      </c>
      <c r="AE722" s="1">
        <v>0</v>
      </c>
      <c r="AF722" s="1">
        <v>0</v>
      </c>
      <c r="AG722" s="1">
        <v>879706</v>
      </c>
      <c r="AH722" s="1">
        <v>2436.75</v>
      </c>
      <c r="AI722" s="11">
        <f t="shared" si="44"/>
        <v>950332.5</v>
      </c>
      <c r="AJ722" s="11">
        <f t="shared" si="45"/>
        <v>950332.5</v>
      </c>
      <c r="AK722" s="11">
        <f t="shared" si="46"/>
        <v>0</v>
      </c>
      <c r="AL722" s="11">
        <f t="shared" si="47"/>
        <v>0</v>
      </c>
    </row>
    <row r="723" spans="1:38">
      <c r="A723" t="s">
        <v>412</v>
      </c>
      <c r="B723" t="s">
        <v>342</v>
      </c>
      <c r="C723" t="s">
        <v>343</v>
      </c>
      <c r="D723" t="s">
        <v>281</v>
      </c>
      <c r="E723" t="s">
        <v>340</v>
      </c>
      <c r="F723" t="s">
        <v>340</v>
      </c>
      <c r="G723" t="s">
        <v>344</v>
      </c>
      <c r="H723" s="1">
        <v>1</v>
      </c>
      <c r="I723" t="s">
        <v>48</v>
      </c>
      <c r="J723" s="1">
        <v>132</v>
      </c>
      <c r="K723" s="1">
        <v>132</v>
      </c>
      <c r="L723" s="1">
        <v>12000</v>
      </c>
      <c r="M723" t="s">
        <v>41</v>
      </c>
      <c r="N723" s="1">
        <v>4473504</v>
      </c>
      <c r="O723" s="1">
        <v>4493754</v>
      </c>
      <c r="P723" s="1">
        <v>9713</v>
      </c>
      <c r="Q723" s="1">
        <v>4354314</v>
      </c>
      <c r="R723" s="1">
        <v>4354314</v>
      </c>
      <c r="S723" s="1">
        <v>9713</v>
      </c>
      <c r="T723" s="1">
        <v>139440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0</v>
      </c>
      <c r="AD723" s="1">
        <v>0</v>
      </c>
      <c r="AE723" s="1">
        <v>0</v>
      </c>
      <c r="AF723" s="1">
        <v>0</v>
      </c>
      <c r="AG723" s="1">
        <v>4354314</v>
      </c>
      <c r="AH723" s="1">
        <v>9713</v>
      </c>
      <c r="AI723" s="11">
        <f t="shared" si="44"/>
        <v>3788070</v>
      </c>
      <c r="AJ723" s="11">
        <f t="shared" si="45"/>
        <v>3788070</v>
      </c>
      <c r="AK723" s="11">
        <f t="shared" si="46"/>
        <v>0</v>
      </c>
      <c r="AL723" s="11">
        <f t="shared" si="47"/>
        <v>0</v>
      </c>
    </row>
    <row r="724" spans="1:38">
      <c r="A724" t="s">
        <v>412</v>
      </c>
      <c r="B724" t="s">
        <v>345</v>
      </c>
      <c r="C724" t="s">
        <v>346</v>
      </c>
      <c r="D724" t="s">
        <v>281</v>
      </c>
      <c r="E724" t="s">
        <v>282</v>
      </c>
      <c r="F724" t="s">
        <v>305</v>
      </c>
      <c r="G724" t="s">
        <v>330</v>
      </c>
      <c r="H724" s="1">
        <v>1</v>
      </c>
      <c r="I724" t="s">
        <v>48</v>
      </c>
      <c r="J724" s="1">
        <v>33</v>
      </c>
      <c r="K724" s="1">
        <v>33</v>
      </c>
      <c r="L724" s="1">
        <v>2475</v>
      </c>
      <c r="M724" t="s">
        <v>41</v>
      </c>
      <c r="N724" s="1">
        <v>1423573</v>
      </c>
      <c r="O724" s="1">
        <v>1442751</v>
      </c>
      <c r="P724" s="1">
        <v>2566.5</v>
      </c>
      <c r="Q724" s="1">
        <v>1420911</v>
      </c>
      <c r="R724" s="1">
        <v>1420911</v>
      </c>
      <c r="S724" s="1">
        <v>2566.5</v>
      </c>
      <c r="T724" s="1">
        <v>21840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  <c r="AC724" s="1">
        <v>0</v>
      </c>
      <c r="AD724" s="1">
        <v>0</v>
      </c>
      <c r="AE724" s="1">
        <v>0</v>
      </c>
      <c r="AF724" s="1">
        <v>0</v>
      </c>
      <c r="AG724" s="1">
        <v>1420911</v>
      </c>
      <c r="AH724" s="1">
        <v>2566.5</v>
      </c>
      <c r="AI724" s="11">
        <f t="shared" si="44"/>
        <v>1000935</v>
      </c>
      <c r="AJ724" s="11">
        <f t="shared" si="45"/>
        <v>1072305</v>
      </c>
      <c r="AK724" s="11">
        <f t="shared" si="46"/>
        <v>0</v>
      </c>
      <c r="AL724" s="11">
        <f t="shared" si="47"/>
        <v>0</v>
      </c>
    </row>
    <row r="725" spans="1:38">
      <c r="A725" t="s">
        <v>412</v>
      </c>
      <c r="B725" t="s">
        <v>351</v>
      </c>
      <c r="C725" t="s">
        <v>352</v>
      </c>
      <c r="D725" t="s">
        <v>281</v>
      </c>
      <c r="E725" t="s">
        <v>282</v>
      </c>
      <c r="F725" t="s">
        <v>291</v>
      </c>
      <c r="G725" t="s">
        <v>291</v>
      </c>
      <c r="H725" s="1">
        <v>1</v>
      </c>
      <c r="I725" t="s">
        <v>48</v>
      </c>
      <c r="J725" s="1">
        <v>33</v>
      </c>
      <c r="K725" s="1">
        <v>33</v>
      </c>
      <c r="L725" s="1">
        <v>2501</v>
      </c>
      <c r="M725" t="s">
        <v>41</v>
      </c>
      <c r="N725" s="1">
        <v>374100</v>
      </c>
      <c r="O725" s="1">
        <v>381240</v>
      </c>
      <c r="P725" s="1">
        <v>888.8</v>
      </c>
      <c r="Q725" s="1">
        <v>100040</v>
      </c>
      <c r="R725" s="1">
        <v>100040</v>
      </c>
      <c r="S725" s="1">
        <v>2000.8</v>
      </c>
      <c r="T725" s="1">
        <v>0</v>
      </c>
      <c r="U725" s="1">
        <v>0</v>
      </c>
      <c r="V725" s="1">
        <v>290535</v>
      </c>
      <c r="W725" s="1">
        <v>385.36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0</v>
      </c>
      <c r="AD725" s="1">
        <v>0</v>
      </c>
      <c r="AE725" s="1">
        <v>0</v>
      </c>
      <c r="AF725" s="1">
        <v>0</v>
      </c>
      <c r="AG725" s="1">
        <v>90705</v>
      </c>
      <c r="AH725" s="1">
        <v>503.44</v>
      </c>
      <c r="AI725" s="11">
        <f t="shared" si="44"/>
        <v>780312</v>
      </c>
      <c r="AJ725" s="11">
        <f t="shared" si="45"/>
        <v>780312</v>
      </c>
      <c r="AK725" s="11">
        <f t="shared" si="46"/>
        <v>290535</v>
      </c>
      <c r="AL725" s="11">
        <f t="shared" si="47"/>
        <v>0</v>
      </c>
    </row>
    <row r="726" spans="1:38">
      <c r="A726" t="s">
        <v>412</v>
      </c>
      <c r="B726" t="s">
        <v>353</v>
      </c>
      <c r="C726" t="s">
        <v>354</v>
      </c>
      <c r="D726" t="s">
        <v>281</v>
      </c>
      <c r="E726" t="s">
        <v>281</v>
      </c>
      <c r="F726" t="s">
        <v>326</v>
      </c>
      <c r="G726" t="s">
        <v>327</v>
      </c>
      <c r="H726" s="1">
        <v>1</v>
      </c>
      <c r="I726" t="s">
        <v>48</v>
      </c>
      <c r="J726" s="1">
        <v>33</v>
      </c>
      <c r="K726" s="1">
        <v>33</v>
      </c>
      <c r="L726" s="1">
        <v>1550</v>
      </c>
      <c r="M726" t="s">
        <v>41</v>
      </c>
      <c r="N726" s="1">
        <v>699426</v>
      </c>
      <c r="O726" s="1">
        <v>704158</v>
      </c>
      <c r="P726" s="1">
        <v>1322.48</v>
      </c>
      <c r="Q726" s="1">
        <v>599700</v>
      </c>
      <c r="R726" s="1">
        <v>599700</v>
      </c>
      <c r="S726" s="1">
        <v>1240</v>
      </c>
      <c r="T726" s="1">
        <v>0</v>
      </c>
      <c r="U726" s="1">
        <v>0</v>
      </c>
      <c r="V726" s="1">
        <v>0</v>
      </c>
      <c r="W726" s="1">
        <v>0</v>
      </c>
      <c r="X726" s="1">
        <v>104458</v>
      </c>
      <c r="Y726" s="1">
        <v>103.41</v>
      </c>
      <c r="Z726" s="1">
        <v>0</v>
      </c>
      <c r="AA726" s="1">
        <v>0</v>
      </c>
      <c r="AB726" s="1">
        <v>0</v>
      </c>
      <c r="AC726" s="1">
        <v>0</v>
      </c>
      <c r="AD726" s="1">
        <v>0</v>
      </c>
      <c r="AE726" s="1">
        <v>0</v>
      </c>
      <c r="AF726" s="1">
        <v>0</v>
      </c>
      <c r="AG726" s="1">
        <v>599700</v>
      </c>
      <c r="AH726" s="1">
        <v>1219.07</v>
      </c>
      <c r="AI726" s="11">
        <f t="shared" si="44"/>
        <v>483600</v>
      </c>
      <c r="AJ726" s="11">
        <f t="shared" si="45"/>
        <v>483600</v>
      </c>
      <c r="AK726" s="11">
        <f t="shared" si="46"/>
        <v>0</v>
      </c>
      <c r="AL726" s="11">
        <f t="shared" si="47"/>
        <v>104458</v>
      </c>
    </row>
    <row r="727" spans="1:38">
      <c r="A727" t="s">
        <v>412</v>
      </c>
      <c r="B727" t="s">
        <v>355</v>
      </c>
      <c r="C727" t="s">
        <v>334</v>
      </c>
      <c r="D727" t="s">
        <v>281</v>
      </c>
      <c r="E727" t="s">
        <v>340</v>
      </c>
      <c r="F727" t="s">
        <v>340</v>
      </c>
      <c r="G727" t="s">
        <v>344</v>
      </c>
      <c r="H727" s="1">
        <v>1</v>
      </c>
      <c r="I727" t="s">
        <v>48</v>
      </c>
      <c r="J727" s="1">
        <v>33</v>
      </c>
      <c r="K727" s="1">
        <v>33</v>
      </c>
      <c r="L727" s="1">
        <v>3500</v>
      </c>
      <c r="M727" t="s">
        <v>41</v>
      </c>
      <c r="N727" s="1">
        <v>1410490</v>
      </c>
      <c r="O727" s="1">
        <v>1414112</v>
      </c>
      <c r="P727" s="1">
        <v>2694</v>
      </c>
      <c r="Q727" s="1">
        <v>1370896</v>
      </c>
      <c r="R727" s="1">
        <v>1370896</v>
      </c>
      <c r="S727" s="1">
        <v>2800</v>
      </c>
      <c r="T727" s="1">
        <v>43216</v>
      </c>
      <c r="U727" s="1">
        <v>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  <c r="AC727" s="1">
        <v>0</v>
      </c>
      <c r="AD727" s="1">
        <v>0</v>
      </c>
      <c r="AE727" s="1">
        <v>0</v>
      </c>
      <c r="AF727" s="1">
        <v>0</v>
      </c>
      <c r="AG727" s="1">
        <v>1370896</v>
      </c>
      <c r="AH727" s="1">
        <v>2694</v>
      </c>
      <c r="AI727" s="11">
        <f t="shared" si="44"/>
        <v>1092000</v>
      </c>
      <c r="AJ727" s="11">
        <f t="shared" si="45"/>
        <v>1092000</v>
      </c>
      <c r="AK727" s="11">
        <f t="shared" si="46"/>
        <v>0</v>
      </c>
      <c r="AL727" s="11">
        <f t="shared" si="47"/>
        <v>0</v>
      </c>
    </row>
    <row r="728" spans="1:38">
      <c r="A728" t="s">
        <v>412</v>
      </c>
      <c r="B728" t="s">
        <v>356</v>
      </c>
      <c r="C728" t="s">
        <v>191</v>
      </c>
      <c r="D728" t="s">
        <v>281</v>
      </c>
      <c r="E728" t="s">
        <v>281</v>
      </c>
      <c r="F728" t="s">
        <v>288</v>
      </c>
      <c r="G728" t="s">
        <v>288</v>
      </c>
      <c r="H728" s="1">
        <v>1</v>
      </c>
      <c r="I728" t="s">
        <v>48</v>
      </c>
      <c r="J728" s="1">
        <v>33</v>
      </c>
      <c r="K728" s="1">
        <v>33</v>
      </c>
      <c r="L728" s="1">
        <v>3500</v>
      </c>
      <c r="M728" t="s">
        <v>41</v>
      </c>
      <c r="N728" s="1">
        <v>1413203</v>
      </c>
      <c r="O728" s="1">
        <v>1418789</v>
      </c>
      <c r="P728" s="1">
        <v>2685</v>
      </c>
      <c r="Q728" s="1">
        <v>1391175</v>
      </c>
      <c r="R728" s="1">
        <v>1391175</v>
      </c>
      <c r="S728" s="1">
        <v>2800</v>
      </c>
      <c r="T728" s="1">
        <v>27614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0</v>
      </c>
      <c r="AD728" s="1">
        <v>0</v>
      </c>
      <c r="AE728" s="1">
        <v>0</v>
      </c>
      <c r="AF728" s="1">
        <v>0</v>
      </c>
      <c r="AG728" s="1">
        <v>1391175</v>
      </c>
      <c r="AH728" s="1">
        <v>2685</v>
      </c>
      <c r="AI728" s="11">
        <f t="shared" si="44"/>
        <v>1092000</v>
      </c>
      <c r="AJ728" s="11">
        <f t="shared" si="45"/>
        <v>1092000</v>
      </c>
      <c r="AK728" s="11">
        <f t="shared" si="46"/>
        <v>0</v>
      </c>
      <c r="AL728" s="11">
        <f t="shared" si="47"/>
        <v>0</v>
      </c>
    </row>
    <row r="729" spans="1:38">
      <c r="A729" t="s">
        <v>412</v>
      </c>
      <c r="B729" t="s">
        <v>360</v>
      </c>
      <c r="C729" t="s">
        <v>361</v>
      </c>
      <c r="D729" t="s">
        <v>281</v>
      </c>
      <c r="E729" t="s">
        <v>281</v>
      </c>
      <c r="F729" t="s">
        <v>288</v>
      </c>
      <c r="G729" t="s">
        <v>288</v>
      </c>
      <c r="H729" s="1">
        <v>1</v>
      </c>
      <c r="I729" t="s">
        <v>48</v>
      </c>
      <c r="J729" s="1">
        <v>33</v>
      </c>
      <c r="K729" s="1">
        <v>33</v>
      </c>
      <c r="L729" s="1">
        <v>7500</v>
      </c>
      <c r="M729" t="s">
        <v>41</v>
      </c>
      <c r="N729" s="1">
        <v>2979972</v>
      </c>
      <c r="O729" s="1">
        <v>2980719</v>
      </c>
      <c r="P729" s="1">
        <v>5304</v>
      </c>
      <c r="Q729" s="1">
        <v>2806762</v>
      </c>
      <c r="R729" s="1">
        <v>2806762</v>
      </c>
      <c r="S729" s="1">
        <v>6000</v>
      </c>
      <c r="T729" s="1">
        <v>173957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0</v>
      </c>
      <c r="AD729" s="1">
        <v>0</v>
      </c>
      <c r="AE729" s="1">
        <v>0</v>
      </c>
      <c r="AF729" s="1">
        <v>0</v>
      </c>
      <c r="AG729" s="1">
        <v>2806762</v>
      </c>
      <c r="AH729" s="1">
        <v>5304</v>
      </c>
      <c r="AI729" s="11">
        <f t="shared" si="44"/>
        <v>2340000</v>
      </c>
      <c r="AJ729" s="11">
        <f t="shared" si="45"/>
        <v>2340000</v>
      </c>
      <c r="AK729" s="11">
        <f t="shared" si="46"/>
        <v>0</v>
      </c>
      <c r="AL729" s="11">
        <f t="shared" si="47"/>
        <v>0</v>
      </c>
    </row>
    <row r="730" spans="1:38">
      <c r="A730" t="s">
        <v>412</v>
      </c>
      <c r="B730" t="s">
        <v>362</v>
      </c>
      <c r="C730" t="s">
        <v>363</v>
      </c>
      <c r="D730" t="s">
        <v>281</v>
      </c>
      <c r="E730" t="s">
        <v>281</v>
      </c>
      <c r="F730" t="s">
        <v>288</v>
      </c>
      <c r="G730" t="s">
        <v>288</v>
      </c>
      <c r="H730" s="1">
        <v>1</v>
      </c>
      <c r="I730" t="s">
        <v>48</v>
      </c>
      <c r="J730" s="1">
        <v>33</v>
      </c>
      <c r="K730" s="1">
        <v>33</v>
      </c>
      <c r="L730" s="1">
        <v>6000</v>
      </c>
      <c r="M730" t="s">
        <v>41</v>
      </c>
      <c r="N730" s="1">
        <v>2935733</v>
      </c>
      <c r="O730" s="1">
        <v>3029532</v>
      </c>
      <c r="P730" s="1">
        <v>5178.75</v>
      </c>
      <c r="Q730" s="1">
        <v>1105296</v>
      </c>
      <c r="R730" s="1">
        <v>1105296</v>
      </c>
      <c r="S730" s="1">
        <v>4800</v>
      </c>
      <c r="T730" s="1">
        <v>716650</v>
      </c>
      <c r="U730" s="1">
        <v>38</v>
      </c>
      <c r="V730" s="1">
        <v>0</v>
      </c>
      <c r="W730" s="1">
        <v>0</v>
      </c>
      <c r="X730" s="1">
        <v>1207586</v>
      </c>
      <c r="Y730" s="1">
        <v>1871.54</v>
      </c>
      <c r="Z730" s="1">
        <v>0</v>
      </c>
      <c r="AA730" s="1">
        <v>0</v>
      </c>
      <c r="AB730" s="1">
        <v>0</v>
      </c>
      <c r="AC730" s="1">
        <v>0</v>
      </c>
      <c r="AD730" s="1">
        <v>0</v>
      </c>
      <c r="AE730" s="1">
        <v>0</v>
      </c>
      <c r="AF730" s="1">
        <v>0</v>
      </c>
      <c r="AG730" s="1">
        <v>1105296</v>
      </c>
      <c r="AH730" s="1">
        <v>3269.21</v>
      </c>
      <c r="AI730" s="11">
        <f t="shared" si="44"/>
        <v>1872000</v>
      </c>
      <c r="AJ730" s="11">
        <f t="shared" si="45"/>
        <v>1872000</v>
      </c>
      <c r="AK730" s="11">
        <f t="shared" si="46"/>
        <v>0</v>
      </c>
      <c r="AL730" s="11">
        <f t="shared" si="47"/>
        <v>1207586</v>
      </c>
    </row>
    <row r="731" spans="1:38">
      <c r="A731" t="s">
        <v>412</v>
      </c>
      <c r="B731" t="s">
        <v>364</v>
      </c>
      <c r="C731" t="s">
        <v>365</v>
      </c>
      <c r="D731" t="s">
        <v>281</v>
      </c>
      <c r="E731" t="s">
        <v>282</v>
      </c>
      <c r="F731" t="s">
        <v>291</v>
      </c>
      <c r="G731" t="s">
        <v>291</v>
      </c>
      <c r="H731" s="1">
        <v>1</v>
      </c>
      <c r="I731" t="s">
        <v>48</v>
      </c>
      <c r="J731" s="1">
        <v>33</v>
      </c>
      <c r="K731" s="1">
        <v>33</v>
      </c>
      <c r="L731" s="1">
        <v>1600</v>
      </c>
      <c r="M731" t="s">
        <v>41</v>
      </c>
      <c r="N731" s="1">
        <v>510192</v>
      </c>
      <c r="O731" s="1">
        <v>536697</v>
      </c>
      <c r="P731" s="1">
        <v>1090.5</v>
      </c>
      <c r="Q731" s="1">
        <v>400997</v>
      </c>
      <c r="R731" s="1">
        <v>400997</v>
      </c>
      <c r="S731" s="1">
        <v>1280</v>
      </c>
      <c r="T731" s="1">
        <v>135700</v>
      </c>
      <c r="U731" s="1">
        <v>28.5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0</v>
      </c>
      <c r="AD731" s="1">
        <v>0</v>
      </c>
      <c r="AE731" s="1">
        <v>0</v>
      </c>
      <c r="AF731" s="1">
        <v>0</v>
      </c>
      <c r="AG731" s="1">
        <v>400997</v>
      </c>
      <c r="AH731" s="1">
        <v>1062</v>
      </c>
      <c r="AI731" s="11">
        <f t="shared" si="44"/>
        <v>499200</v>
      </c>
      <c r="AJ731" s="11">
        <f t="shared" si="45"/>
        <v>499200</v>
      </c>
      <c r="AK731" s="11">
        <f t="shared" si="46"/>
        <v>0</v>
      </c>
      <c r="AL731" s="11">
        <f t="shared" si="47"/>
        <v>0</v>
      </c>
    </row>
    <row r="732" spans="1:38">
      <c r="A732" t="s">
        <v>412</v>
      </c>
      <c r="B732" t="s">
        <v>366</v>
      </c>
      <c r="C732" t="s">
        <v>367</v>
      </c>
      <c r="D732" t="s">
        <v>281</v>
      </c>
      <c r="E732" t="s">
        <v>281</v>
      </c>
      <c r="F732" t="s">
        <v>288</v>
      </c>
      <c r="G732" t="s">
        <v>288</v>
      </c>
      <c r="H732" s="1">
        <v>1</v>
      </c>
      <c r="I732" t="s">
        <v>48</v>
      </c>
      <c r="J732" s="1">
        <v>33</v>
      </c>
      <c r="K732" s="1">
        <v>33</v>
      </c>
      <c r="L732" s="1">
        <v>6500</v>
      </c>
      <c r="M732" t="s">
        <v>41</v>
      </c>
      <c r="N732" s="1">
        <v>3778767</v>
      </c>
      <c r="O732" s="1">
        <v>3785472</v>
      </c>
      <c r="P732" s="1">
        <v>5863.5</v>
      </c>
      <c r="Q732" s="1">
        <v>3606072</v>
      </c>
      <c r="R732" s="1">
        <v>3606072</v>
      </c>
      <c r="S732" s="1">
        <v>5863.5</v>
      </c>
      <c r="T732" s="1">
        <v>179400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0</v>
      </c>
      <c r="AA732" s="1">
        <v>0</v>
      </c>
      <c r="AB732" s="1">
        <v>0</v>
      </c>
      <c r="AC732" s="1">
        <v>0</v>
      </c>
      <c r="AD732" s="1">
        <v>0</v>
      </c>
      <c r="AE732" s="1">
        <v>0</v>
      </c>
      <c r="AF732" s="1">
        <v>0</v>
      </c>
      <c r="AG732" s="1">
        <v>3606072</v>
      </c>
      <c r="AH732" s="1">
        <v>5863.5</v>
      </c>
      <c r="AI732" s="11">
        <f t="shared" si="44"/>
        <v>2286765</v>
      </c>
      <c r="AJ732" s="11">
        <f t="shared" si="45"/>
        <v>2286765</v>
      </c>
      <c r="AK732" s="11">
        <f t="shared" si="46"/>
        <v>0</v>
      </c>
      <c r="AL732" s="11">
        <f t="shared" si="47"/>
        <v>0</v>
      </c>
    </row>
    <row r="733" spans="1:38">
      <c r="A733" t="s">
        <v>412</v>
      </c>
      <c r="B733" t="s">
        <v>368</v>
      </c>
      <c r="C733" t="s">
        <v>369</v>
      </c>
      <c r="D733" t="s">
        <v>281</v>
      </c>
      <c r="E733" t="s">
        <v>282</v>
      </c>
      <c r="F733" t="s">
        <v>291</v>
      </c>
      <c r="G733" t="s">
        <v>291</v>
      </c>
      <c r="H733" s="1">
        <v>1</v>
      </c>
      <c r="I733" t="s">
        <v>48</v>
      </c>
      <c r="J733" s="1">
        <v>33</v>
      </c>
      <c r="K733" s="1">
        <v>33</v>
      </c>
      <c r="L733" s="1">
        <v>4500</v>
      </c>
      <c r="M733" t="s">
        <v>41</v>
      </c>
      <c r="N733" s="1">
        <v>2427550</v>
      </c>
      <c r="O733" s="1">
        <v>2429420</v>
      </c>
      <c r="P733" s="1">
        <v>4380</v>
      </c>
      <c r="Q733" s="1">
        <v>2307014</v>
      </c>
      <c r="R733" s="1">
        <v>2307014</v>
      </c>
      <c r="S733" s="1">
        <v>4380</v>
      </c>
      <c r="T733" s="1">
        <v>122406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0</v>
      </c>
      <c r="AD733" s="1">
        <v>0</v>
      </c>
      <c r="AE733" s="1">
        <v>0</v>
      </c>
      <c r="AF733" s="1">
        <v>0</v>
      </c>
      <c r="AG733" s="1">
        <v>2307014</v>
      </c>
      <c r="AH733" s="1">
        <v>4380</v>
      </c>
      <c r="AI733" s="11">
        <f t="shared" si="44"/>
        <v>1708200</v>
      </c>
      <c r="AJ733" s="11">
        <f t="shared" si="45"/>
        <v>1708200</v>
      </c>
      <c r="AK733" s="11">
        <f t="shared" si="46"/>
        <v>0</v>
      </c>
      <c r="AL733" s="11">
        <f t="shared" si="47"/>
        <v>0</v>
      </c>
    </row>
    <row r="734" spans="1:38">
      <c r="A734" t="s">
        <v>412</v>
      </c>
      <c r="B734" t="s">
        <v>370</v>
      </c>
      <c r="C734" t="s">
        <v>371</v>
      </c>
      <c r="D734" t="s">
        <v>281</v>
      </c>
      <c r="E734" t="s">
        <v>281</v>
      </c>
      <c r="F734" t="s">
        <v>288</v>
      </c>
      <c r="G734" t="s">
        <v>288</v>
      </c>
      <c r="H734" s="1">
        <v>1</v>
      </c>
      <c r="I734" t="s">
        <v>48</v>
      </c>
      <c r="J734" s="1">
        <v>33</v>
      </c>
      <c r="K734" s="1">
        <v>33</v>
      </c>
      <c r="L734" s="1">
        <v>4500</v>
      </c>
      <c r="M734" t="s">
        <v>41</v>
      </c>
      <c r="N734" s="1">
        <v>1716839</v>
      </c>
      <c r="O734" s="1">
        <v>1735004</v>
      </c>
      <c r="P734" s="1">
        <v>3465</v>
      </c>
      <c r="Q734" s="1">
        <v>1058467</v>
      </c>
      <c r="R734" s="1">
        <v>1058467</v>
      </c>
      <c r="S734" s="1">
        <v>3600</v>
      </c>
      <c r="T734" s="1">
        <v>676537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0</v>
      </c>
      <c r="AD734" s="1">
        <v>0</v>
      </c>
      <c r="AE734" s="1">
        <v>0</v>
      </c>
      <c r="AF734" s="1">
        <v>0</v>
      </c>
      <c r="AG734" s="1">
        <v>1058467</v>
      </c>
      <c r="AH734" s="1">
        <v>3465</v>
      </c>
      <c r="AI734" s="11">
        <f t="shared" si="44"/>
        <v>1404000</v>
      </c>
      <c r="AJ734" s="11">
        <f t="shared" si="45"/>
        <v>1404000</v>
      </c>
      <c r="AK734" s="11">
        <f t="shared" si="46"/>
        <v>0</v>
      </c>
      <c r="AL734" s="11">
        <f t="shared" si="47"/>
        <v>0</v>
      </c>
    </row>
    <row r="735" spans="1:38">
      <c r="A735" t="s">
        <v>412</v>
      </c>
      <c r="B735" t="s">
        <v>372</v>
      </c>
      <c r="C735" t="s">
        <v>373</v>
      </c>
      <c r="D735" t="s">
        <v>281</v>
      </c>
      <c r="E735" t="s">
        <v>282</v>
      </c>
      <c r="F735" t="s">
        <v>305</v>
      </c>
      <c r="G735" t="s">
        <v>306</v>
      </c>
      <c r="H735" s="1">
        <v>1</v>
      </c>
      <c r="I735" t="s">
        <v>48</v>
      </c>
      <c r="J735" s="1">
        <v>33</v>
      </c>
      <c r="K735" s="1">
        <v>33</v>
      </c>
      <c r="L735" s="1">
        <v>1550</v>
      </c>
      <c r="M735" t="s">
        <v>41</v>
      </c>
      <c r="N735" s="1">
        <v>558480</v>
      </c>
      <c r="O735" s="1">
        <v>565521</v>
      </c>
      <c r="P735" s="1">
        <v>1239</v>
      </c>
      <c r="Q735" s="1">
        <v>196207</v>
      </c>
      <c r="R735" s="1">
        <v>196207</v>
      </c>
      <c r="S735" s="1">
        <v>1240</v>
      </c>
      <c r="T735" s="1">
        <v>0</v>
      </c>
      <c r="U735" s="1">
        <v>0</v>
      </c>
      <c r="V735" s="1">
        <v>0</v>
      </c>
      <c r="W735" s="1">
        <v>0</v>
      </c>
      <c r="X735" s="1">
        <v>369314</v>
      </c>
      <c r="Y735" s="1">
        <v>706.96</v>
      </c>
      <c r="Z735" s="1">
        <v>0</v>
      </c>
      <c r="AA735" s="1">
        <v>0</v>
      </c>
      <c r="AB735" s="1">
        <v>0</v>
      </c>
      <c r="AC735" s="1">
        <v>0</v>
      </c>
      <c r="AD735" s="1">
        <v>0</v>
      </c>
      <c r="AE735" s="1">
        <v>0</v>
      </c>
      <c r="AF735" s="1">
        <v>0</v>
      </c>
      <c r="AG735" s="1">
        <v>196207</v>
      </c>
      <c r="AH735" s="1">
        <v>532.04</v>
      </c>
      <c r="AI735" s="11">
        <f t="shared" si="44"/>
        <v>483600</v>
      </c>
      <c r="AJ735" s="11">
        <f t="shared" si="45"/>
        <v>483600</v>
      </c>
      <c r="AK735" s="11">
        <f t="shared" si="46"/>
        <v>0</v>
      </c>
      <c r="AL735" s="11">
        <f t="shared" si="47"/>
        <v>369314</v>
      </c>
    </row>
    <row r="736" spans="1:38">
      <c r="A736" t="s">
        <v>412</v>
      </c>
      <c r="B736" t="s">
        <v>374</v>
      </c>
      <c r="C736" t="s">
        <v>317</v>
      </c>
      <c r="D736" t="s">
        <v>281</v>
      </c>
      <c r="E736" t="s">
        <v>281</v>
      </c>
      <c r="F736" t="s">
        <v>288</v>
      </c>
      <c r="G736" t="s">
        <v>288</v>
      </c>
      <c r="H736" s="1">
        <v>1</v>
      </c>
      <c r="I736" t="s">
        <v>48</v>
      </c>
      <c r="J736" s="1">
        <v>33</v>
      </c>
      <c r="K736" s="1">
        <v>33</v>
      </c>
      <c r="L736" s="1">
        <v>4050</v>
      </c>
      <c r="M736" t="s">
        <v>41</v>
      </c>
      <c r="N736" s="1">
        <v>1503761</v>
      </c>
      <c r="O736" s="1">
        <v>1598789</v>
      </c>
      <c r="P736" s="1">
        <v>3795</v>
      </c>
      <c r="Q736" s="1">
        <v>953044</v>
      </c>
      <c r="R736" s="1">
        <v>953044</v>
      </c>
      <c r="S736" s="1">
        <v>3240</v>
      </c>
      <c r="T736" s="1">
        <v>0</v>
      </c>
      <c r="U736" s="1">
        <v>0</v>
      </c>
      <c r="V736" s="1">
        <v>0</v>
      </c>
      <c r="W736" s="1">
        <v>0</v>
      </c>
      <c r="X736" s="1">
        <v>645745</v>
      </c>
      <c r="Y736" s="1">
        <v>1070.92</v>
      </c>
      <c r="Z736" s="1">
        <v>0</v>
      </c>
      <c r="AA736" s="1">
        <v>0</v>
      </c>
      <c r="AB736" s="1">
        <v>0</v>
      </c>
      <c r="AC736" s="1">
        <v>0</v>
      </c>
      <c r="AD736" s="1">
        <v>0</v>
      </c>
      <c r="AE736" s="1">
        <v>0</v>
      </c>
      <c r="AF736" s="1">
        <v>0</v>
      </c>
      <c r="AG736" s="1">
        <v>953044</v>
      </c>
      <c r="AH736" s="1">
        <v>2724.08</v>
      </c>
      <c r="AI736" s="11">
        <f t="shared" si="44"/>
        <v>1263600</v>
      </c>
      <c r="AJ736" s="11">
        <f t="shared" si="45"/>
        <v>1263600</v>
      </c>
      <c r="AK736" s="11">
        <f t="shared" si="46"/>
        <v>0</v>
      </c>
      <c r="AL736" s="11">
        <f t="shared" si="47"/>
        <v>645745</v>
      </c>
    </row>
    <row r="737" spans="1:38">
      <c r="A737" t="s">
        <v>412</v>
      </c>
      <c r="B737" t="s">
        <v>375</v>
      </c>
      <c r="C737" t="s">
        <v>376</v>
      </c>
      <c r="D737" t="s">
        <v>377</v>
      </c>
      <c r="E737" t="s">
        <v>378</v>
      </c>
      <c r="F737" t="s">
        <v>378</v>
      </c>
      <c r="G737" t="s">
        <v>379</v>
      </c>
      <c r="H737" s="1">
        <v>1</v>
      </c>
      <c r="I737" t="s">
        <v>48</v>
      </c>
      <c r="J737" s="1">
        <v>132</v>
      </c>
      <c r="K737" s="1">
        <v>132</v>
      </c>
      <c r="L737" s="1">
        <v>25350</v>
      </c>
      <c r="M737" t="s">
        <v>41</v>
      </c>
      <c r="N737" s="1">
        <v>15290410</v>
      </c>
      <c r="O737" s="1">
        <v>15337960</v>
      </c>
      <c r="P737" s="1">
        <v>25182</v>
      </c>
      <c r="Q737" s="1">
        <v>12630854</v>
      </c>
      <c r="R737" s="1">
        <v>12630854</v>
      </c>
      <c r="S737" s="1">
        <v>25092</v>
      </c>
      <c r="T737" s="1">
        <v>2707106</v>
      </c>
      <c r="U737" s="1">
        <v>90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12630854</v>
      </c>
      <c r="AH737" s="1">
        <v>25092</v>
      </c>
      <c r="AI737" s="11">
        <f t="shared" si="44"/>
        <v>9785880</v>
      </c>
      <c r="AJ737" s="11">
        <f t="shared" si="45"/>
        <v>9785880</v>
      </c>
      <c r="AK737" s="11">
        <f t="shared" si="46"/>
        <v>0</v>
      </c>
      <c r="AL737" s="11">
        <f t="shared" si="47"/>
        <v>0</v>
      </c>
    </row>
    <row r="738" spans="1:38">
      <c r="A738" t="s">
        <v>412</v>
      </c>
      <c r="B738" t="s">
        <v>380</v>
      </c>
      <c r="C738" t="s">
        <v>381</v>
      </c>
      <c r="D738" t="s">
        <v>377</v>
      </c>
      <c r="E738" t="s">
        <v>378</v>
      </c>
      <c r="F738" t="s">
        <v>382</v>
      </c>
      <c r="G738" t="s">
        <v>383</v>
      </c>
      <c r="H738" s="1">
        <v>1</v>
      </c>
      <c r="I738" t="s">
        <v>48</v>
      </c>
      <c r="J738" s="1">
        <v>132</v>
      </c>
      <c r="K738" s="1">
        <v>132</v>
      </c>
      <c r="L738" s="1">
        <v>10000</v>
      </c>
      <c r="M738" t="s">
        <v>53</v>
      </c>
      <c r="N738" s="1">
        <v>3354220</v>
      </c>
      <c r="O738" s="1">
        <v>3382980</v>
      </c>
      <c r="P738" s="1">
        <v>9468</v>
      </c>
      <c r="Q738" s="1">
        <v>3378300</v>
      </c>
      <c r="R738" s="1">
        <v>3378300</v>
      </c>
      <c r="S738" s="1">
        <v>9468</v>
      </c>
      <c r="T738" s="1">
        <v>4680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>
        <v>0</v>
      </c>
      <c r="AE738" s="1">
        <v>0</v>
      </c>
      <c r="AF738" s="1">
        <v>0</v>
      </c>
      <c r="AG738" s="1">
        <v>3378300</v>
      </c>
      <c r="AH738" s="1">
        <v>9468</v>
      </c>
      <c r="AI738" s="11">
        <f t="shared" si="44"/>
        <v>3692520</v>
      </c>
      <c r="AJ738" s="11">
        <f t="shared" si="45"/>
        <v>3692520</v>
      </c>
      <c r="AK738" s="11">
        <f t="shared" si="46"/>
        <v>0</v>
      </c>
      <c r="AL738" s="11">
        <f t="shared" si="47"/>
        <v>0</v>
      </c>
    </row>
    <row r="739" spans="1:38">
      <c r="A739" t="s">
        <v>412</v>
      </c>
      <c r="B739" t="s">
        <v>384</v>
      </c>
      <c r="C739" t="s">
        <v>78</v>
      </c>
      <c r="D739" t="s">
        <v>385</v>
      </c>
      <c r="E739" t="s">
        <v>386</v>
      </c>
      <c r="F739" t="s">
        <v>386</v>
      </c>
      <c r="G739" t="s">
        <v>386</v>
      </c>
      <c r="H739" s="1">
        <v>1</v>
      </c>
      <c r="I739" t="s">
        <v>48</v>
      </c>
      <c r="J739" s="1">
        <v>132</v>
      </c>
      <c r="K739" s="1">
        <v>132</v>
      </c>
      <c r="L739" s="1">
        <v>20000</v>
      </c>
      <c r="M739" t="s">
        <v>41</v>
      </c>
      <c r="N739" s="1">
        <v>4621300</v>
      </c>
      <c r="O739" s="1">
        <v>4962800</v>
      </c>
      <c r="P739" s="1">
        <v>20918.7</v>
      </c>
      <c r="Q739" s="1">
        <v>1437255</v>
      </c>
      <c r="R739" s="1">
        <v>1437255</v>
      </c>
      <c r="S739" s="1">
        <v>16918.7</v>
      </c>
      <c r="T739" s="1">
        <v>0</v>
      </c>
      <c r="U739" s="1">
        <v>0</v>
      </c>
      <c r="V739" s="1">
        <v>0</v>
      </c>
      <c r="W739" s="1">
        <v>0</v>
      </c>
      <c r="X739" s="1">
        <v>390323</v>
      </c>
      <c r="Y739" s="1">
        <v>1867.62</v>
      </c>
      <c r="Z739" s="1">
        <v>2550108</v>
      </c>
      <c r="AA739" s="1">
        <v>3417.95</v>
      </c>
      <c r="AB739" s="1">
        <v>585114</v>
      </c>
      <c r="AC739" s="1">
        <v>857.58</v>
      </c>
      <c r="AD739" s="1">
        <v>0</v>
      </c>
      <c r="AE739" s="1">
        <v>0</v>
      </c>
      <c r="AF739" s="1">
        <v>0</v>
      </c>
      <c r="AG739" s="1">
        <v>1437255</v>
      </c>
      <c r="AH739" s="1">
        <v>14775.55</v>
      </c>
      <c r="AI739" s="11">
        <f t="shared" si="44"/>
        <v>6598293</v>
      </c>
      <c r="AJ739" s="11">
        <f t="shared" si="45"/>
        <v>6598293</v>
      </c>
      <c r="AK739" s="11">
        <f t="shared" si="46"/>
        <v>0</v>
      </c>
      <c r="AL739" s="11">
        <f t="shared" si="47"/>
        <v>3525545</v>
      </c>
    </row>
    <row r="740" spans="1:38">
      <c r="A740" t="s">
        <v>412</v>
      </c>
      <c r="B740" t="s">
        <v>387</v>
      </c>
      <c r="C740" t="s">
        <v>388</v>
      </c>
      <c r="D740" t="s">
        <v>389</v>
      </c>
      <c r="E740" t="s">
        <v>390</v>
      </c>
      <c r="F740" t="s">
        <v>390</v>
      </c>
      <c r="G740" t="s">
        <v>391</v>
      </c>
      <c r="H740" s="1">
        <v>1</v>
      </c>
      <c r="I740" t="s">
        <v>48</v>
      </c>
      <c r="J740" s="1">
        <v>132</v>
      </c>
      <c r="K740" s="1">
        <v>132</v>
      </c>
      <c r="L740" s="1">
        <v>19350</v>
      </c>
      <c r="M740" t="s">
        <v>41</v>
      </c>
      <c r="N740" s="1">
        <v>10828800</v>
      </c>
      <c r="O740" s="1">
        <v>10836300</v>
      </c>
      <c r="P740" s="1">
        <v>19219</v>
      </c>
      <c r="Q740" s="1">
        <v>3078685</v>
      </c>
      <c r="R740" s="1">
        <v>3078685</v>
      </c>
      <c r="S740" s="1">
        <v>15480</v>
      </c>
      <c r="T740" s="1">
        <v>0</v>
      </c>
      <c r="U740" s="1">
        <v>0</v>
      </c>
      <c r="V740" s="1">
        <v>0</v>
      </c>
      <c r="W740" s="1">
        <v>0</v>
      </c>
      <c r="X740" s="1">
        <v>7757615</v>
      </c>
      <c r="Y740" s="1">
        <v>9196.01</v>
      </c>
      <c r="Z740" s="1">
        <v>0</v>
      </c>
      <c r="AA740" s="1">
        <v>0</v>
      </c>
      <c r="AB740" s="1">
        <v>0</v>
      </c>
      <c r="AC740" s="1">
        <v>0</v>
      </c>
      <c r="AD740" s="1">
        <v>0</v>
      </c>
      <c r="AE740" s="1">
        <v>0</v>
      </c>
      <c r="AF740" s="1">
        <v>0</v>
      </c>
      <c r="AG740" s="1">
        <v>3078685</v>
      </c>
      <c r="AH740" s="1">
        <v>10022.99</v>
      </c>
      <c r="AI740" s="11">
        <f t="shared" si="44"/>
        <v>6037200</v>
      </c>
      <c r="AJ740" s="11">
        <f t="shared" si="45"/>
        <v>6037200</v>
      </c>
      <c r="AK740" s="11">
        <f t="shared" si="46"/>
        <v>0</v>
      </c>
      <c r="AL740" s="11">
        <f t="shared" si="47"/>
        <v>7757615</v>
      </c>
    </row>
    <row r="741" spans="1:38">
      <c r="A741" t="s">
        <v>412</v>
      </c>
      <c r="B741" t="s">
        <v>392</v>
      </c>
      <c r="C741" t="s">
        <v>393</v>
      </c>
      <c r="D741" t="s">
        <v>389</v>
      </c>
      <c r="E741" t="s">
        <v>389</v>
      </c>
      <c r="F741" t="s">
        <v>394</v>
      </c>
      <c r="G741" t="s">
        <v>394</v>
      </c>
      <c r="H741" s="1">
        <v>1</v>
      </c>
      <c r="I741" t="s">
        <v>48</v>
      </c>
      <c r="J741" s="1">
        <v>132</v>
      </c>
      <c r="K741" s="1">
        <v>132</v>
      </c>
      <c r="L741" s="1">
        <v>30999</v>
      </c>
      <c r="M741" t="s">
        <v>41</v>
      </c>
      <c r="N741" s="1">
        <v>14334300</v>
      </c>
      <c r="O741" s="1">
        <v>14357600</v>
      </c>
      <c r="P741" s="1">
        <v>27840</v>
      </c>
      <c r="Q741" s="1">
        <v>10373385</v>
      </c>
      <c r="R741" s="1">
        <v>10373385</v>
      </c>
      <c r="S741" s="1">
        <v>27840</v>
      </c>
      <c r="T741" s="1">
        <v>1002675</v>
      </c>
      <c r="U741" s="1">
        <v>0</v>
      </c>
      <c r="V741" s="1">
        <v>2981540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0</v>
      </c>
      <c r="AD741" s="1">
        <v>0</v>
      </c>
      <c r="AE741" s="1">
        <v>0</v>
      </c>
      <c r="AF741" s="1">
        <v>0</v>
      </c>
      <c r="AG741" s="1">
        <v>10373385</v>
      </c>
      <c r="AH741" s="1">
        <v>27840</v>
      </c>
      <c r="AI741" s="11">
        <f t="shared" si="44"/>
        <v>10857600</v>
      </c>
      <c r="AJ741" s="11">
        <f t="shared" si="45"/>
        <v>10857600</v>
      </c>
      <c r="AK741" s="11">
        <f t="shared" si="46"/>
        <v>2981540</v>
      </c>
      <c r="AL741" s="11">
        <f t="shared" si="47"/>
        <v>0</v>
      </c>
    </row>
    <row r="742" spans="1:38">
      <c r="A742" t="s">
        <v>412</v>
      </c>
      <c r="B742" t="s">
        <v>395</v>
      </c>
      <c r="C742" t="s">
        <v>396</v>
      </c>
      <c r="D742" t="s">
        <v>389</v>
      </c>
      <c r="E742" t="s">
        <v>390</v>
      </c>
      <c r="F742" t="s">
        <v>390</v>
      </c>
      <c r="G742" t="s">
        <v>391</v>
      </c>
      <c r="H742" s="1">
        <v>1</v>
      </c>
      <c r="I742" t="s">
        <v>48</v>
      </c>
      <c r="J742" s="1">
        <v>132</v>
      </c>
      <c r="K742" s="1">
        <v>132</v>
      </c>
      <c r="L742" s="1">
        <v>13500</v>
      </c>
      <c r="M742" t="s">
        <v>41</v>
      </c>
      <c r="N742" s="1">
        <v>8218400</v>
      </c>
      <c r="O742" s="1">
        <v>8256900</v>
      </c>
      <c r="P742" s="1">
        <v>18784.099999999999</v>
      </c>
      <c r="Q742" s="1">
        <v>2535297</v>
      </c>
      <c r="R742" s="1">
        <v>2535297</v>
      </c>
      <c r="S742" s="1">
        <v>16084.1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1961511</v>
      </c>
      <c r="AA742" s="1">
        <v>2894.65</v>
      </c>
      <c r="AB742" s="1">
        <v>3760092</v>
      </c>
      <c r="AC742" s="1">
        <v>6843.2</v>
      </c>
      <c r="AD742" s="1">
        <v>0</v>
      </c>
      <c r="AE742" s="1">
        <v>0</v>
      </c>
      <c r="AF742" s="1">
        <v>0</v>
      </c>
      <c r="AG742" s="1">
        <v>2535297</v>
      </c>
      <c r="AH742" s="1">
        <v>9046.25</v>
      </c>
      <c r="AI742" s="11">
        <f t="shared" si="44"/>
        <v>6272799</v>
      </c>
      <c r="AJ742" s="11">
        <f t="shared" si="45"/>
        <v>8288397</v>
      </c>
      <c r="AK742" s="11">
        <f t="shared" si="46"/>
        <v>0</v>
      </c>
      <c r="AL742" s="11">
        <f t="shared" si="47"/>
        <v>5721603</v>
      </c>
    </row>
    <row r="743" spans="1:38">
      <c r="A743" t="s">
        <v>412</v>
      </c>
      <c r="B743" t="s">
        <v>397</v>
      </c>
      <c r="C743" t="s">
        <v>398</v>
      </c>
      <c r="D743" t="s">
        <v>389</v>
      </c>
      <c r="E743" t="s">
        <v>390</v>
      </c>
      <c r="F743" t="s">
        <v>390</v>
      </c>
      <c r="G743" t="s">
        <v>391</v>
      </c>
      <c r="H743" s="1">
        <v>1</v>
      </c>
      <c r="I743" t="s">
        <v>48</v>
      </c>
      <c r="J743" s="1">
        <v>132</v>
      </c>
      <c r="K743" s="1">
        <v>132</v>
      </c>
      <c r="L743" s="1">
        <v>32000</v>
      </c>
      <c r="M743" t="s">
        <v>41</v>
      </c>
      <c r="N743" s="1">
        <v>16324800</v>
      </c>
      <c r="O743" s="1">
        <v>16476400</v>
      </c>
      <c r="P743" s="1">
        <v>31899.5</v>
      </c>
      <c r="Q743" s="1">
        <v>7431624</v>
      </c>
      <c r="R743" s="1">
        <v>7431624</v>
      </c>
      <c r="S743" s="1">
        <v>26901.71</v>
      </c>
      <c r="T743" s="1">
        <v>451261</v>
      </c>
      <c r="U743" s="1">
        <v>0</v>
      </c>
      <c r="V743" s="1">
        <v>0</v>
      </c>
      <c r="W743" s="1">
        <v>0</v>
      </c>
      <c r="X743" s="1">
        <v>8593515</v>
      </c>
      <c r="Y743" s="1">
        <v>4997.79</v>
      </c>
      <c r="Z743" s="1">
        <v>0</v>
      </c>
      <c r="AA743" s="1">
        <v>0</v>
      </c>
      <c r="AB743" s="1">
        <v>0</v>
      </c>
      <c r="AC743" s="1">
        <v>0</v>
      </c>
      <c r="AD743" s="1">
        <v>0</v>
      </c>
      <c r="AE743" s="1">
        <v>0</v>
      </c>
      <c r="AF743" s="1">
        <v>0</v>
      </c>
      <c r="AG743" s="1">
        <v>7431624</v>
      </c>
      <c r="AH743" s="1">
        <v>26901.71</v>
      </c>
      <c r="AI743" s="11">
        <f t="shared" si="44"/>
        <v>10491666.9</v>
      </c>
      <c r="AJ743" s="11">
        <f t="shared" si="45"/>
        <v>10491666.9</v>
      </c>
      <c r="AK743" s="11">
        <f t="shared" si="46"/>
        <v>0</v>
      </c>
      <c r="AL743" s="11">
        <f t="shared" si="47"/>
        <v>8593515</v>
      </c>
    </row>
    <row r="744" spans="1:38">
      <c r="A744" t="s">
        <v>412</v>
      </c>
      <c r="B744" t="s">
        <v>399</v>
      </c>
      <c r="C744" t="s">
        <v>400</v>
      </c>
      <c r="D744" t="s">
        <v>401</v>
      </c>
      <c r="E744" t="s">
        <v>402</v>
      </c>
      <c r="F744" t="s">
        <v>402</v>
      </c>
      <c r="G744" t="s">
        <v>403</v>
      </c>
      <c r="H744" s="1">
        <v>1</v>
      </c>
      <c r="I744" t="s">
        <v>48</v>
      </c>
      <c r="J744" s="1">
        <v>132</v>
      </c>
      <c r="K744" s="1">
        <v>132</v>
      </c>
      <c r="L744" s="1">
        <v>15500</v>
      </c>
      <c r="M744" t="s">
        <v>41</v>
      </c>
      <c r="N744" s="1">
        <v>7833980</v>
      </c>
      <c r="O744" s="1">
        <v>7856890</v>
      </c>
      <c r="P744" s="1">
        <v>13932</v>
      </c>
      <c r="Q744" s="1">
        <v>4864503</v>
      </c>
      <c r="R744" s="1">
        <v>4864503</v>
      </c>
      <c r="S744" s="1">
        <v>12400</v>
      </c>
      <c r="T744" s="1">
        <v>1099998</v>
      </c>
      <c r="U744" s="1">
        <v>126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1892389</v>
      </c>
      <c r="AC744" s="1">
        <v>2531.9299999999998</v>
      </c>
      <c r="AD744" s="1">
        <v>0</v>
      </c>
      <c r="AE744" s="1">
        <v>0</v>
      </c>
      <c r="AF744" s="1">
        <v>0</v>
      </c>
      <c r="AG744" s="1">
        <v>4864503</v>
      </c>
      <c r="AH744" s="1">
        <v>11274.07</v>
      </c>
      <c r="AI744" s="11">
        <f t="shared" si="44"/>
        <v>4836000</v>
      </c>
      <c r="AJ744" s="11">
        <f t="shared" si="45"/>
        <v>4836000</v>
      </c>
      <c r="AK744" s="11">
        <f t="shared" si="46"/>
        <v>0</v>
      </c>
      <c r="AL744" s="11">
        <f t="shared" si="47"/>
        <v>1892389</v>
      </c>
    </row>
    <row r="745" spans="1:38">
      <c r="AI745" s="13">
        <f>SUM(AI2:AI744)/10^7</f>
        <v>183.48277513800002</v>
      </c>
      <c r="AJ745" s="13">
        <f>SUM(AJ2:AJ744)/10^7</f>
        <v>185.601968838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H31" sqref="H31"/>
    </sheetView>
  </sheetViews>
  <sheetFormatPr defaultRowHeight="15"/>
  <sheetData>
    <row r="2" spans="1:1">
      <c r="A2" t="s">
        <v>413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8"/>
  <sheetViews>
    <sheetView tabSelected="1" zoomScale="80" zoomScaleNormal="8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U36" sqref="U36"/>
    </sheetView>
  </sheetViews>
  <sheetFormatPr defaultRowHeight="15"/>
  <cols>
    <col min="1" max="1" width="14" bestFit="1" customWidth="1"/>
    <col min="2" max="2" width="14.42578125" customWidth="1"/>
    <col min="3" max="3" width="12" bestFit="1" customWidth="1"/>
    <col min="4" max="17" width="8.7109375" customWidth="1"/>
    <col min="18" max="18" width="7.140625" bestFit="1" customWidth="1"/>
  </cols>
  <sheetData>
    <row r="3" spans="1:20">
      <c r="A3" s="30" t="s">
        <v>420</v>
      </c>
      <c r="B3" s="30" t="s">
        <v>421</v>
      </c>
      <c r="C3" s="31" t="s">
        <v>422</v>
      </c>
      <c r="D3" s="32"/>
      <c r="E3" s="33"/>
      <c r="F3" s="34" t="s">
        <v>440</v>
      </c>
      <c r="G3" s="35"/>
      <c r="H3" s="36"/>
      <c r="I3" s="37" t="s">
        <v>423</v>
      </c>
      <c r="J3" s="30" t="s">
        <v>424</v>
      </c>
    </row>
    <row r="4" spans="1:20" ht="30">
      <c r="A4" s="30"/>
      <c r="B4" s="30"/>
      <c r="C4" s="4" t="s">
        <v>418</v>
      </c>
      <c r="D4" s="4" t="s">
        <v>419</v>
      </c>
      <c r="E4" s="4" t="s">
        <v>424</v>
      </c>
      <c r="F4" s="16" t="s">
        <v>419</v>
      </c>
      <c r="G4" s="16" t="s">
        <v>418</v>
      </c>
      <c r="H4" s="16" t="s">
        <v>424</v>
      </c>
      <c r="I4" s="38"/>
      <c r="J4" s="30"/>
    </row>
    <row r="5" spans="1:20">
      <c r="A5" s="3" t="s">
        <v>432</v>
      </c>
      <c r="B5" s="3" t="s">
        <v>433</v>
      </c>
      <c r="C5" s="5">
        <f>D18+E18+D19+E19+D20+E20+F18+F19+F20</f>
        <v>17.225120000000004</v>
      </c>
      <c r="D5" s="5">
        <f>G18+H18+G19+H19+G20+H20</f>
        <v>0</v>
      </c>
      <c r="E5" s="5">
        <f>SUM(C5:D5)</f>
        <v>17.225120000000004</v>
      </c>
      <c r="F5" s="17">
        <f>J18+K18+J19+K19+J20+K20</f>
        <v>0</v>
      </c>
      <c r="G5" s="17">
        <f>L18+L19+M19+L20+M18+M20</f>
        <v>11.329966000000001</v>
      </c>
      <c r="H5" s="18">
        <f t="shared" ref="H5:H10" si="0">SUM(F5:G5)</f>
        <v>11.329966000000001</v>
      </c>
      <c r="I5" s="5">
        <v>0</v>
      </c>
      <c r="J5" s="5">
        <f>H5+I5+E5</f>
        <v>28.555086000000003</v>
      </c>
    </row>
    <row r="6" spans="1:20">
      <c r="A6" s="3" t="s">
        <v>432</v>
      </c>
      <c r="B6" s="3" t="s">
        <v>434</v>
      </c>
      <c r="C6" s="5">
        <f>D21+E21+D22+E22+D23+E23+F21+F22+F23</f>
        <v>12.742996999999999</v>
      </c>
      <c r="D6" s="5">
        <f>G21+H21+G22+H22+G23+H23</f>
        <v>0</v>
      </c>
      <c r="E6" s="5">
        <f>SUM(C6:D6)</f>
        <v>12.742996999999999</v>
      </c>
      <c r="F6" s="17">
        <f>J21+K21++J22+K22+J23+K23</f>
        <v>0</v>
      </c>
      <c r="G6" s="17">
        <f>L21+M21+L22+M22+L23+M23</f>
        <v>0</v>
      </c>
      <c r="H6" s="18">
        <f t="shared" si="0"/>
        <v>0</v>
      </c>
      <c r="I6" s="5">
        <v>0</v>
      </c>
      <c r="J6" s="5">
        <f t="shared" ref="J6:J10" si="1">H6+I6+E6</f>
        <v>12.742996999999999</v>
      </c>
    </row>
    <row r="7" spans="1:20">
      <c r="A7" s="3" t="s">
        <v>432</v>
      </c>
      <c r="B7" s="3" t="s">
        <v>435</v>
      </c>
      <c r="C7" s="5">
        <f>D24+E24+D25+E25+D26+E26+F24+F25+F26</f>
        <v>18.345392</v>
      </c>
      <c r="D7" s="5">
        <f>G24+H24+G25+H25+G26+H26</f>
        <v>0</v>
      </c>
      <c r="E7" s="5">
        <f>SUM(C7:D7)</f>
        <v>18.345392</v>
      </c>
      <c r="F7" s="17">
        <f>J24+K24+J25+K25+J26+K26</f>
        <v>0</v>
      </c>
      <c r="G7" s="17">
        <f>L24+M24+L25+M25+M26+L26</f>
        <v>1.557083</v>
      </c>
      <c r="H7" s="18">
        <f t="shared" si="0"/>
        <v>1.557083</v>
      </c>
      <c r="I7" s="5">
        <v>0</v>
      </c>
      <c r="J7" s="5">
        <f t="shared" si="1"/>
        <v>19.902474999999999</v>
      </c>
    </row>
    <row r="8" spans="1:20">
      <c r="A8" s="3" t="s">
        <v>432</v>
      </c>
      <c r="B8" s="3" t="s">
        <v>436</v>
      </c>
      <c r="C8" s="5">
        <f>D27+E27+D28+E28+D29+E29+F27+F28+F29</f>
        <v>16.600138999999999</v>
      </c>
      <c r="D8" s="5">
        <f>G27+H27+G28+H28+G29+H29</f>
        <v>0</v>
      </c>
      <c r="E8" s="5">
        <f>SUM(C8:D8)</f>
        <v>16.600138999999999</v>
      </c>
      <c r="F8" s="17">
        <f>J27+K27+J28+K28+J29+K29</f>
        <v>0</v>
      </c>
      <c r="G8" s="17">
        <f>L27+M27+L28+M28+L29+M29</f>
        <v>0</v>
      </c>
      <c r="H8" s="18">
        <f t="shared" si="0"/>
        <v>0</v>
      </c>
      <c r="I8" s="5">
        <v>0</v>
      </c>
      <c r="J8" s="5">
        <f t="shared" si="1"/>
        <v>16.600138999999999</v>
      </c>
    </row>
    <row r="9" spans="1:20">
      <c r="A9" s="3" t="s">
        <v>432</v>
      </c>
      <c r="B9" s="3" t="s">
        <v>437</v>
      </c>
      <c r="C9" s="5">
        <f>D30+E30+D31+E31+D32+E32+F30+F31+F32</f>
        <v>15.939459999999999</v>
      </c>
      <c r="D9" s="5">
        <f>G30+H30+G31+H31+G32+H32</f>
        <v>0</v>
      </c>
      <c r="E9" s="5">
        <f t="shared" ref="E9:E10" si="2">SUM(C9:D9)</f>
        <v>15.939459999999999</v>
      </c>
      <c r="F9" s="17">
        <f>J30+K30+J31+K31+J32+K32</f>
        <v>0</v>
      </c>
      <c r="G9" s="17">
        <f>L30+M30+L31+M31+L32+M32</f>
        <v>0</v>
      </c>
      <c r="H9" s="18">
        <f t="shared" si="0"/>
        <v>0</v>
      </c>
      <c r="I9" s="5">
        <v>0</v>
      </c>
      <c r="J9" s="5">
        <f t="shared" si="1"/>
        <v>15.939459999999999</v>
      </c>
    </row>
    <row r="10" spans="1:20">
      <c r="A10" s="3" t="s">
        <v>432</v>
      </c>
      <c r="B10" s="3" t="s">
        <v>438</v>
      </c>
      <c r="C10" s="5">
        <f>D33+E33+D34+E34+D35+E35+F33+F34+F35</f>
        <v>0</v>
      </c>
      <c r="D10" s="5">
        <f>G33+H33+G34+H34+G35+H35</f>
        <v>0</v>
      </c>
      <c r="E10" s="5">
        <f t="shared" si="2"/>
        <v>0</v>
      </c>
      <c r="F10" s="17">
        <f>J33+K33+J35+J34+K34+K35</f>
        <v>0</v>
      </c>
      <c r="G10" s="17">
        <f>L33+M33+L34+M34+L35+M35</f>
        <v>0</v>
      </c>
      <c r="H10" s="18">
        <f t="shared" si="0"/>
        <v>0</v>
      </c>
      <c r="I10" s="5">
        <v>0</v>
      </c>
      <c r="J10" s="5">
        <f t="shared" si="1"/>
        <v>0</v>
      </c>
    </row>
    <row r="11" spans="1:20">
      <c r="A11" s="39" t="s">
        <v>424</v>
      </c>
      <c r="B11" s="40"/>
      <c r="C11" s="6">
        <f>SUM(C5:C10)</f>
        <v>80.853107999999992</v>
      </c>
      <c r="D11" s="6">
        <f t="shared" ref="D11:J11" si="3">SUM(D5:D10)</f>
        <v>0</v>
      </c>
      <c r="E11" s="6">
        <f t="shared" si="3"/>
        <v>80.853107999999992</v>
      </c>
      <c r="F11" s="19">
        <f t="shared" si="3"/>
        <v>0</v>
      </c>
      <c r="G11" s="19">
        <f t="shared" si="3"/>
        <v>12.887049000000001</v>
      </c>
      <c r="H11" s="19">
        <f t="shared" si="3"/>
        <v>12.887049000000001</v>
      </c>
      <c r="I11" s="6">
        <f t="shared" si="3"/>
        <v>0</v>
      </c>
      <c r="J11" s="6">
        <f t="shared" si="3"/>
        <v>93.740156999999996</v>
      </c>
    </row>
    <row r="15" spans="1:20" ht="20.25" customHeight="1">
      <c r="A15" s="30" t="s">
        <v>420</v>
      </c>
      <c r="B15" s="30" t="s">
        <v>421</v>
      </c>
      <c r="C15" s="30" t="s">
        <v>425</v>
      </c>
      <c r="D15" s="31" t="s">
        <v>422</v>
      </c>
      <c r="E15" s="32"/>
      <c r="F15" s="32"/>
      <c r="G15" s="32"/>
      <c r="H15" s="32"/>
      <c r="I15" s="33"/>
      <c r="J15" s="31" t="s">
        <v>440</v>
      </c>
      <c r="K15" s="32"/>
      <c r="L15" s="32"/>
      <c r="M15" s="32"/>
      <c r="N15" s="33"/>
      <c r="O15" s="26" t="s">
        <v>423</v>
      </c>
      <c r="P15" s="41"/>
      <c r="Q15" s="27"/>
      <c r="R15" s="43" t="s">
        <v>424</v>
      </c>
      <c r="S15" s="26" t="s">
        <v>431</v>
      </c>
      <c r="T15" s="27"/>
    </row>
    <row r="16" spans="1:20" ht="20.25" customHeight="1">
      <c r="A16" s="30"/>
      <c r="B16" s="30"/>
      <c r="C16" s="30"/>
      <c r="D16" s="31" t="s">
        <v>418</v>
      </c>
      <c r="E16" s="32"/>
      <c r="F16" s="33"/>
      <c r="G16" s="31" t="s">
        <v>419</v>
      </c>
      <c r="H16" s="33"/>
      <c r="I16" s="7" t="s">
        <v>424</v>
      </c>
      <c r="J16" s="34" t="s">
        <v>419</v>
      </c>
      <c r="K16" s="36"/>
      <c r="L16" s="34" t="s">
        <v>418</v>
      </c>
      <c r="M16" s="36"/>
      <c r="N16" s="16" t="s">
        <v>424</v>
      </c>
      <c r="O16" s="28"/>
      <c r="P16" s="42"/>
      <c r="Q16" s="29"/>
      <c r="R16" s="44"/>
      <c r="S16" s="28"/>
      <c r="T16" s="29"/>
    </row>
    <row r="17" spans="1:20" s="22" customFormat="1" ht="23.25" customHeight="1">
      <c r="A17" s="30"/>
      <c r="B17" s="30"/>
      <c r="C17" s="30"/>
      <c r="D17" s="15" t="s">
        <v>426</v>
      </c>
      <c r="E17" s="20" t="s">
        <v>427</v>
      </c>
      <c r="F17" s="20" t="s">
        <v>441</v>
      </c>
      <c r="G17" s="15" t="s">
        <v>426</v>
      </c>
      <c r="H17" s="20" t="s">
        <v>427</v>
      </c>
      <c r="I17" s="14"/>
      <c r="J17" s="16" t="s">
        <v>426</v>
      </c>
      <c r="K17" s="21" t="s">
        <v>427</v>
      </c>
      <c r="L17" s="16" t="s">
        <v>426</v>
      </c>
      <c r="M17" s="21" t="s">
        <v>427</v>
      </c>
      <c r="N17" s="16"/>
      <c r="O17" s="15" t="s">
        <v>426</v>
      </c>
      <c r="P17" s="20" t="s">
        <v>427</v>
      </c>
      <c r="Q17" s="8" t="s">
        <v>424</v>
      </c>
      <c r="R17" s="45"/>
      <c r="S17" s="23" t="s">
        <v>426</v>
      </c>
      <c r="T17" s="24" t="s">
        <v>427</v>
      </c>
    </row>
    <row r="18" spans="1:20">
      <c r="A18" s="47" t="s">
        <v>439</v>
      </c>
      <c r="B18" s="47" t="s">
        <v>433</v>
      </c>
      <c r="C18" s="3" t="s">
        <v>428</v>
      </c>
      <c r="D18" s="5"/>
      <c r="E18" s="5"/>
      <c r="F18" s="5"/>
      <c r="G18" s="5"/>
      <c r="H18" s="5"/>
      <c r="I18" s="9">
        <f t="shared" ref="I18:I23" si="4">D18+E18+F18+G18+H18</f>
        <v>0</v>
      </c>
      <c r="J18" s="17"/>
      <c r="K18" s="18"/>
      <c r="L18" s="17"/>
      <c r="M18" s="17"/>
      <c r="N18" s="17">
        <f>J18+K18+L18+M18</f>
        <v>0</v>
      </c>
      <c r="O18" s="5"/>
      <c r="P18" s="3"/>
      <c r="Q18" s="18">
        <f>O18+P18</f>
        <v>0</v>
      </c>
      <c r="R18" s="10">
        <f>I18+N18+Q18</f>
        <v>0</v>
      </c>
      <c r="S18" s="5">
        <f>G18+J18</f>
        <v>0</v>
      </c>
      <c r="T18" s="5">
        <f>H18+K18</f>
        <v>0</v>
      </c>
    </row>
    <row r="19" spans="1:20">
      <c r="A19" s="48"/>
      <c r="B19" s="48"/>
      <c r="C19" s="3" t="s">
        <v>429</v>
      </c>
      <c r="D19" s="5">
        <v>4.1392720000000001</v>
      </c>
      <c r="E19" s="5">
        <v>1.5545E-2</v>
      </c>
      <c r="F19" s="5">
        <v>1.2391350000000001</v>
      </c>
      <c r="G19" s="5"/>
      <c r="H19" s="5"/>
      <c r="I19" s="9">
        <f t="shared" si="4"/>
        <v>5.3939520000000005</v>
      </c>
      <c r="J19" s="17"/>
      <c r="K19" s="18"/>
      <c r="L19" s="17"/>
      <c r="M19" s="17"/>
      <c r="N19" s="17">
        <f t="shared" ref="N19:N35" si="5">J19+K19+L19+M19</f>
        <v>0</v>
      </c>
      <c r="O19" s="5"/>
      <c r="P19" s="3"/>
      <c r="Q19" s="18">
        <f t="shared" ref="Q19:Q35" si="6">O19+P19</f>
        <v>0</v>
      </c>
      <c r="R19" s="10">
        <f t="shared" ref="R19:R35" si="7">I19+N19+Q19</f>
        <v>5.3939520000000005</v>
      </c>
      <c r="S19" s="5">
        <f t="shared" ref="S19:S35" si="8">G19+J19</f>
        <v>0</v>
      </c>
      <c r="T19" s="5">
        <f t="shared" ref="T19:T35" si="9">H19+K19</f>
        <v>0</v>
      </c>
    </row>
    <row r="20" spans="1:20">
      <c r="A20" s="48"/>
      <c r="B20" s="49"/>
      <c r="C20" s="3" t="s">
        <v>430</v>
      </c>
      <c r="D20" s="5">
        <v>9.2387960000000007</v>
      </c>
      <c r="E20" s="5"/>
      <c r="F20" s="5">
        <v>2.5923720000000001</v>
      </c>
      <c r="G20" s="5"/>
      <c r="H20" s="5"/>
      <c r="I20" s="9">
        <f t="shared" si="4"/>
        <v>11.831168000000002</v>
      </c>
      <c r="J20" s="17"/>
      <c r="K20" s="18"/>
      <c r="L20" s="25">
        <v>11.329966000000001</v>
      </c>
      <c r="M20" s="17"/>
      <c r="N20" s="17">
        <f t="shared" si="5"/>
        <v>11.329966000000001</v>
      </c>
      <c r="O20" s="5"/>
      <c r="P20" s="3"/>
      <c r="Q20" s="18">
        <f t="shared" si="6"/>
        <v>0</v>
      </c>
      <c r="R20" s="10">
        <f t="shared" si="7"/>
        <v>23.161134000000004</v>
      </c>
      <c r="S20" s="5">
        <f t="shared" si="8"/>
        <v>0</v>
      </c>
      <c r="T20" s="5">
        <f t="shared" si="9"/>
        <v>0</v>
      </c>
    </row>
    <row r="21" spans="1:20">
      <c r="A21" s="48"/>
      <c r="B21" s="47" t="s">
        <v>434</v>
      </c>
      <c r="C21" s="3" t="s">
        <v>428</v>
      </c>
      <c r="D21" s="5"/>
      <c r="E21" s="5"/>
      <c r="F21" s="5"/>
      <c r="G21" s="5"/>
      <c r="H21" s="5"/>
      <c r="I21" s="9">
        <f t="shared" si="4"/>
        <v>0</v>
      </c>
      <c r="J21" s="17"/>
      <c r="K21" s="18"/>
      <c r="L21" s="17"/>
      <c r="M21" s="17"/>
      <c r="N21" s="17">
        <f t="shared" si="5"/>
        <v>0</v>
      </c>
      <c r="O21" s="5"/>
      <c r="P21" s="3"/>
      <c r="Q21" s="18">
        <f t="shared" si="6"/>
        <v>0</v>
      </c>
      <c r="R21" s="10">
        <f t="shared" si="7"/>
        <v>0</v>
      </c>
      <c r="S21" s="5">
        <f t="shared" si="8"/>
        <v>0</v>
      </c>
      <c r="T21" s="5">
        <f t="shared" si="9"/>
        <v>0</v>
      </c>
    </row>
    <row r="22" spans="1:20">
      <c r="A22" s="48"/>
      <c r="B22" s="48"/>
      <c r="C22" s="3" t="s">
        <v>429</v>
      </c>
      <c r="D22" s="5">
        <v>3.0387250000000003</v>
      </c>
      <c r="E22" s="5">
        <v>1.2042000000000001E-2</v>
      </c>
      <c r="F22" s="5">
        <v>0.98123099999999996</v>
      </c>
      <c r="G22" s="5"/>
      <c r="H22" s="5"/>
      <c r="I22" s="9">
        <f t="shared" si="4"/>
        <v>4.0319980000000006</v>
      </c>
      <c r="J22" s="17"/>
      <c r="K22" s="18"/>
      <c r="L22" s="2"/>
      <c r="M22" s="17"/>
      <c r="N22" s="17">
        <f t="shared" si="5"/>
        <v>0</v>
      </c>
      <c r="O22" s="5"/>
      <c r="P22" s="3"/>
      <c r="Q22" s="18">
        <f t="shared" si="6"/>
        <v>0</v>
      </c>
      <c r="R22" s="10">
        <f t="shared" si="7"/>
        <v>4.0319980000000006</v>
      </c>
      <c r="S22" s="5">
        <f t="shared" si="8"/>
        <v>0</v>
      </c>
      <c r="T22" s="5">
        <f t="shared" si="9"/>
        <v>0</v>
      </c>
    </row>
    <row r="23" spans="1:20">
      <c r="A23" s="48"/>
      <c r="B23" s="49"/>
      <c r="C23" s="3" t="s">
        <v>430</v>
      </c>
      <c r="D23" s="5">
        <v>6.6527019999999997</v>
      </c>
      <c r="E23" s="5"/>
      <c r="F23" s="5">
        <v>2.058297</v>
      </c>
      <c r="G23" s="5"/>
      <c r="H23" s="5"/>
      <c r="I23" s="9">
        <f t="shared" si="4"/>
        <v>8.7109989999999993</v>
      </c>
      <c r="J23" s="17"/>
      <c r="K23" s="18"/>
      <c r="L23" s="17"/>
      <c r="M23" s="17"/>
      <c r="N23" s="17">
        <f t="shared" si="5"/>
        <v>0</v>
      </c>
      <c r="O23" s="5"/>
      <c r="P23" s="3"/>
      <c r="Q23" s="18">
        <f t="shared" si="6"/>
        <v>0</v>
      </c>
      <c r="R23" s="10">
        <f t="shared" si="7"/>
        <v>8.7109989999999993</v>
      </c>
      <c r="S23" s="5">
        <f t="shared" si="8"/>
        <v>0</v>
      </c>
      <c r="T23" s="5">
        <f t="shared" si="9"/>
        <v>0</v>
      </c>
    </row>
    <row r="24" spans="1:20">
      <c r="A24" s="48"/>
      <c r="B24" s="47" t="s">
        <v>435</v>
      </c>
      <c r="C24" s="3" t="s">
        <v>428</v>
      </c>
      <c r="D24" s="5"/>
      <c r="E24" s="5"/>
      <c r="F24" s="5"/>
      <c r="G24" s="5"/>
      <c r="H24" s="5"/>
      <c r="I24" s="9">
        <f>D24+E24+F24+G24+H24</f>
        <v>0</v>
      </c>
      <c r="J24" s="17"/>
      <c r="K24" s="18"/>
      <c r="L24" s="17"/>
      <c r="M24" s="17"/>
      <c r="N24" s="17">
        <f t="shared" si="5"/>
        <v>0</v>
      </c>
      <c r="O24" s="5"/>
      <c r="P24" s="3"/>
      <c r="Q24" s="18">
        <f t="shared" si="6"/>
        <v>0</v>
      </c>
      <c r="R24" s="10">
        <f t="shared" si="7"/>
        <v>0</v>
      </c>
      <c r="S24" s="5">
        <f t="shared" si="8"/>
        <v>0</v>
      </c>
      <c r="T24" s="5">
        <f t="shared" si="9"/>
        <v>0</v>
      </c>
    </row>
    <row r="25" spans="1:20">
      <c r="A25" s="48"/>
      <c r="B25" s="48"/>
      <c r="C25" s="3" t="s">
        <v>429</v>
      </c>
      <c r="D25" s="5">
        <v>4.3194319999999999</v>
      </c>
      <c r="E25" s="5">
        <v>1.2725999999999999E-2</v>
      </c>
      <c r="F25" s="5">
        <v>1.4218150000000001</v>
      </c>
      <c r="G25" s="5"/>
      <c r="H25" s="5"/>
      <c r="I25" s="9">
        <f t="shared" ref="I25:I35" si="10">D25+E25+F25+G25+H25</f>
        <v>5.7539730000000002</v>
      </c>
      <c r="J25" s="17"/>
      <c r="K25" s="18"/>
      <c r="L25" s="17"/>
      <c r="M25" s="17"/>
      <c r="N25" s="17">
        <f t="shared" si="5"/>
        <v>0</v>
      </c>
      <c r="O25" s="5"/>
      <c r="P25" s="3"/>
      <c r="Q25" s="18">
        <f t="shared" si="6"/>
        <v>0</v>
      </c>
      <c r="R25" s="10">
        <f t="shared" si="7"/>
        <v>5.7539730000000002</v>
      </c>
      <c r="S25" s="5">
        <f t="shared" si="8"/>
        <v>0</v>
      </c>
      <c r="T25" s="5">
        <f t="shared" si="9"/>
        <v>0</v>
      </c>
    </row>
    <row r="26" spans="1:20">
      <c r="A26" s="48"/>
      <c r="B26" s="49"/>
      <c r="C26" s="3" t="s">
        <v>430</v>
      </c>
      <c r="D26" s="5">
        <v>9.7256890000000009</v>
      </c>
      <c r="E26" s="5"/>
      <c r="F26" s="5">
        <v>2.8657300000000001</v>
      </c>
      <c r="G26" s="5"/>
      <c r="H26" s="5"/>
      <c r="I26" s="9">
        <f t="shared" si="10"/>
        <v>12.591419000000002</v>
      </c>
      <c r="J26" s="17"/>
      <c r="K26" s="18"/>
      <c r="L26" s="25">
        <v>1.557083</v>
      </c>
      <c r="M26" s="17"/>
      <c r="N26" s="17">
        <f t="shared" si="5"/>
        <v>1.557083</v>
      </c>
      <c r="O26" s="5"/>
      <c r="P26" s="3"/>
      <c r="Q26" s="18">
        <f t="shared" si="6"/>
        <v>0</v>
      </c>
      <c r="R26" s="10">
        <f t="shared" si="7"/>
        <v>14.148502000000002</v>
      </c>
      <c r="S26" s="5">
        <f t="shared" si="8"/>
        <v>0</v>
      </c>
      <c r="T26" s="5">
        <f t="shared" si="9"/>
        <v>0</v>
      </c>
    </row>
    <row r="27" spans="1:20">
      <c r="A27" s="48"/>
      <c r="B27" s="47" t="s">
        <v>436</v>
      </c>
      <c r="C27" s="3" t="s">
        <v>428</v>
      </c>
      <c r="D27" s="5"/>
      <c r="E27" s="5"/>
      <c r="F27" s="5"/>
      <c r="G27" s="5"/>
      <c r="H27" s="5"/>
      <c r="I27" s="9">
        <f t="shared" si="10"/>
        <v>0</v>
      </c>
      <c r="J27" s="17"/>
      <c r="K27" s="18"/>
      <c r="L27" s="17"/>
      <c r="M27" s="17"/>
      <c r="N27" s="17">
        <f t="shared" si="5"/>
        <v>0</v>
      </c>
      <c r="O27" s="5"/>
      <c r="P27" s="3"/>
      <c r="Q27" s="18">
        <f t="shared" si="6"/>
        <v>0</v>
      </c>
      <c r="R27" s="10">
        <f t="shared" si="7"/>
        <v>0</v>
      </c>
      <c r="S27" s="5">
        <f t="shared" si="8"/>
        <v>0</v>
      </c>
      <c r="T27" s="5">
        <f t="shared" si="9"/>
        <v>0</v>
      </c>
    </row>
    <row r="28" spans="1:20">
      <c r="A28" s="48"/>
      <c r="B28" s="48"/>
      <c r="C28" s="3" t="s">
        <v>429</v>
      </c>
      <c r="D28" s="5">
        <v>4.0853800000000007</v>
      </c>
      <c r="E28" s="5">
        <v>1.2756E-2</v>
      </c>
      <c r="F28" s="5">
        <v>1.302659</v>
      </c>
      <c r="G28" s="5"/>
      <c r="H28" s="5"/>
      <c r="I28" s="9">
        <f t="shared" si="10"/>
        <v>5.4007950000000013</v>
      </c>
      <c r="J28" s="17"/>
      <c r="K28" s="18"/>
      <c r="L28" s="17"/>
      <c r="M28" s="17"/>
      <c r="N28" s="17">
        <f t="shared" si="5"/>
        <v>0</v>
      </c>
      <c r="O28" s="5"/>
      <c r="P28" s="3"/>
      <c r="Q28" s="18">
        <f t="shared" si="6"/>
        <v>0</v>
      </c>
      <c r="R28" s="10">
        <f t="shared" si="7"/>
        <v>5.4007950000000013</v>
      </c>
      <c r="S28" s="5">
        <f t="shared" si="8"/>
        <v>0</v>
      </c>
      <c r="T28" s="5">
        <f t="shared" si="9"/>
        <v>0</v>
      </c>
    </row>
    <row r="29" spans="1:20">
      <c r="A29" s="48"/>
      <c r="B29" s="49"/>
      <c r="C29" s="3" t="s">
        <v>430</v>
      </c>
      <c r="D29" s="5">
        <v>8.6749890000000001</v>
      </c>
      <c r="E29" s="5"/>
      <c r="F29" s="5">
        <v>2.5243549999999999</v>
      </c>
      <c r="G29" s="5"/>
      <c r="H29" s="5"/>
      <c r="I29" s="9">
        <f t="shared" si="10"/>
        <v>11.199344</v>
      </c>
      <c r="J29" s="17"/>
      <c r="K29" s="18"/>
      <c r="L29" s="17"/>
      <c r="M29" s="17"/>
      <c r="N29" s="17">
        <f t="shared" si="5"/>
        <v>0</v>
      </c>
      <c r="O29" s="5"/>
      <c r="P29" s="3"/>
      <c r="Q29" s="18">
        <f t="shared" si="6"/>
        <v>0</v>
      </c>
      <c r="R29" s="10">
        <f t="shared" si="7"/>
        <v>11.199344</v>
      </c>
      <c r="S29" s="5">
        <f t="shared" si="8"/>
        <v>0</v>
      </c>
      <c r="T29" s="5">
        <f t="shared" si="9"/>
        <v>0</v>
      </c>
    </row>
    <row r="30" spans="1:20">
      <c r="A30" s="48"/>
      <c r="B30" s="47" t="s">
        <v>437</v>
      </c>
      <c r="C30" s="3" t="s">
        <v>428</v>
      </c>
      <c r="D30" s="5"/>
      <c r="E30" s="5"/>
      <c r="F30" s="5"/>
      <c r="G30" s="5"/>
      <c r="H30" s="5"/>
      <c r="I30" s="9">
        <f t="shared" si="10"/>
        <v>0</v>
      </c>
      <c r="J30" s="17"/>
      <c r="K30" s="18"/>
      <c r="L30" s="17"/>
      <c r="M30" s="17"/>
      <c r="N30" s="17">
        <f t="shared" si="5"/>
        <v>0</v>
      </c>
      <c r="O30" s="5"/>
      <c r="P30" s="3"/>
      <c r="Q30" s="18">
        <f t="shared" si="6"/>
        <v>0</v>
      </c>
      <c r="R30" s="10">
        <f t="shared" si="7"/>
        <v>0</v>
      </c>
      <c r="S30" s="5">
        <f t="shared" si="8"/>
        <v>0</v>
      </c>
      <c r="T30" s="5">
        <f t="shared" si="9"/>
        <v>0</v>
      </c>
    </row>
    <row r="31" spans="1:20">
      <c r="A31" s="48"/>
      <c r="B31" s="48"/>
      <c r="C31" s="3" t="s">
        <v>429</v>
      </c>
      <c r="D31" s="5">
        <v>3.1753450000000001</v>
      </c>
      <c r="E31" s="5">
        <v>1.3703999999999999E-2</v>
      </c>
      <c r="F31" s="5">
        <v>1.233241</v>
      </c>
      <c r="G31" s="5"/>
      <c r="H31" s="5"/>
      <c r="I31" s="9">
        <f t="shared" si="10"/>
        <v>4.4222900000000003</v>
      </c>
      <c r="J31" s="17"/>
      <c r="K31" s="18"/>
      <c r="L31" s="17"/>
      <c r="M31" s="17"/>
      <c r="N31" s="17">
        <f t="shared" si="5"/>
        <v>0</v>
      </c>
      <c r="O31" s="5"/>
      <c r="P31" s="3"/>
      <c r="Q31" s="18">
        <f t="shared" si="6"/>
        <v>0</v>
      </c>
      <c r="R31" s="10">
        <f t="shared" si="7"/>
        <v>4.4222900000000003</v>
      </c>
      <c r="S31" s="5">
        <f t="shared" si="8"/>
        <v>0</v>
      </c>
      <c r="T31" s="5">
        <f t="shared" si="9"/>
        <v>0</v>
      </c>
    </row>
    <row r="32" spans="1:20">
      <c r="A32" s="48"/>
      <c r="B32" s="49"/>
      <c r="C32" s="3" t="s">
        <v>430</v>
      </c>
      <c r="D32" s="5">
        <v>9.0240559999999981</v>
      </c>
      <c r="E32" s="5"/>
      <c r="F32" s="5">
        <v>2.4931140000000003</v>
      </c>
      <c r="G32" s="5"/>
      <c r="H32" s="5"/>
      <c r="I32" s="9">
        <f t="shared" si="10"/>
        <v>11.517169999999998</v>
      </c>
      <c r="J32" s="17"/>
      <c r="K32" s="18"/>
      <c r="L32" s="17"/>
      <c r="M32" s="17"/>
      <c r="N32" s="17">
        <f t="shared" si="5"/>
        <v>0</v>
      </c>
      <c r="O32" s="5"/>
      <c r="P32" s="3"/>
      <c r="Q32" s="18">
        <f t="shared" si="6"/>
        <v>0</v>
      </c>
      <c r="R32" s="10">
        <f t="shared" si="7"/>
        <v>11.517169999999998</v>
      </c>
      <c r="S32" s="5">
        <f t="shared" si="8"/>
        <v>0</v>
      </c>
      <c r="T32" s="5">
        <f t="shared" si="9"/>
        <v>0</v>
      </c>
    </row>
    <row r="33" spans="1:22">
      <c r="A33" s="48"/>
      <c r="B33" s="47" t="s">
        <v>438</v>
      </c>
      <c r="C33" s="3" t="s">
        <v>428</v>
      </c>
      <c r="D33" s="5"/>
      <c r="E33" s="5"/>
      <c r="F33" s="5"/>
      <c r="G33" s="5"/>
      <c r="H33" s="5"/>
      <c r="I33" s="9">
        <f t="shared" si="10"/>
        <v>0</v>
      </c>
      <c r="J33" s="17"/>
      <c r="K33" s="18"/>
      <c r="L33" s="17"/>
      <c r="M33" s="17"/>
      <c r="N33" s="17">
        <f t="shared" si="5"/>
        <v>0</v>
      </c>
      <c r="O33" s="5"/>
      <c r="P33" s="3"/>
      <c r="Q33" s="18">
        <f t="shared" si="6"/>
        <v>0</v>
      </c>
      <c r="R33" s="10">
        <f t="shared" si="7"/>
        <v>0</v>
      </c>
      <c r="S33" s="5">
        <f t="shared" si="8"/>
        <v>0</v>
      </c>
      <c r="T33" s="5">
        <f t="shared" si="9"/>
        <v>0</v>
      </c>
    </row>
    <row r="34" spans="1:22">
      <c r="A34" s="48"/>
      <c r="B34" s="48"/>
      <c r="C34" s="3" t="s">
        <v>429</v>
      </c>
      <c r="D34" s="5">
        <v>0</v>
      </c>
      <c r="E34" s="5">
        <v>0</v>
      </c>
      <c r="F34" s="5">
        <v>0</v>
      </c>
      <c r="G34" s="5"/>
      <c r="H34" s="5"/>
      <c r="I34" s="9">
        <f t="shared" si="10"/>
        <v>0</v>
      </c>
      <c r="J34" s="17"/>
      <c r="K34" s="18"/>
      <c r="L34" s="17"/>
      <c r="M34" s="17"/>
      <c r="N34" s="17">
        <f t="shared" si="5"/>
        <v>0</v>
      </c>
      <c r="O34" s="5"/>
      <c r="P34" s="3"/>
      <c r="Q34" s="18">
        <f t="shared" si="6"/>
        <v>0</v>
      </c>
      <c r="R34" s="10">
        <f t="shared" si="7"/>
        <v>0</v>
      </c>
      <c r="S34" s="5">
        <f t="shared" si="8"/>
        <v>0</v>
      </c>
      <c r="T34" s="5">
        <f t="shared" si="9"/>
        <v>0</v>
      </c>
    </row>
    <row r="35" spans="1:22">
      <c r="A35" s="49"/>
      <c r="B35" s="49"/>
      <c r="C35" s="3" t="s">
        <v>430</v>
      </c>
      <c r="D35" s="5">
        <v>0</v>
      </c>
      <c r="E35" s="5"/>
      <c r="F35" s="5">
        <v>0</v>
      </c>
      <c r="G35" s="5"/>
      <c r="H35" s="5"/>
      <c r="I35" s="9">
        <f t="shared" si="10"/>
        <v>0</v>
      </c>
      <c r="J35" s="17"/>
      <c r="K35" s="18"/>
      <c r="L35" s="17"/>
      <c r="M35" s="17"/>
      <c r="N35" s="17">
        <f t="shared" si="5"/>
        <v>0</v>
      </c>
      <c r="O35" s="5"/>
      <c r="P35" s="3"/>
      <c r="Q35" s="18">
        <f t="shared" si="6"/>
        <v>0</v>
      </c>
      <c r="R35" s="10">
        <f t="shared" si="7"/>
        <v>0</v>
      </c>
      <c r="S35" s="5">
        <f t="shared" si="8"/>
        <v>0</v>
      </c>
      <c r="T35" s="5">
        <f t="shared" si="9"/>
        <v>0</v>
      </c>
    </row>
    <row r="36" spans="1:22">
      <c r="A36" s="46" t="s">
        <v>424</v>
      </c>
      <c r="B36" s="46"/>
      <c r="C36" s="46"/>
      <c r="D36" s="6">
        <f>SUM(D18:D35)</f>
        <v>62.074386000000004</v>
      </c>
      <c r="E36" s="6">
        <f t="shared" ref="E36:F36" si="11">SUM(E18:E35)</f>
        <v>6.6772999999999999E-2</v>
      </c>
      <c r="F36" s="6">
        <f t="shared" si="11"/>
        <v>18.711949000000004</v>
      </c>
      <c r="G36" s="6">
        <f t="shared" ref="G36:H36" si="12">SUM(G18:G35)</f>
        <v>0</v>
      </c>
      <c r="H36" s="6">
        <f t="shared" si="12"/>
        <v>0</v>
      </c>
      <c r="I36" s="10">
        <f>SUM(I18:I35)</f>
        <v>80.853108000000006</v>
      </c>
      <c r="J36" s="19">
        <f>SUM(J18:J35)</f>
        <v>0</v>
      </c>
      <c r="K36" s="19">
        <f t="shared" ref="K36:M36" si="13">SUM(K18:K35)</f>
        <v>0</v>
      </c>
      <c r="L36" s="19">
        <f t="shared" si="13"/>
        <v>12.887049000000001</v>
      </c>
      <c r="M36" s="19">
        <f t="shared" si="13"/>
        <v>0</v>
      </c>
      <c r="N36" s="19">
        <f>SUM(N18:N35)</f>
        <v>12.887049000000001</v>
      </c>
      <c r="O36" s="6">
        <f>SUM(O18:O35)</f>
        <v>0</v>
      </c>
      <c r="P36" s="6">
        <f>SUM(P18:P35)</f>
        <v>0</v>
      </c>
      <c r="Q36" s="10">
        <f>SUM(Q18:Q35)</f>
        <v>0</v>
      </c>
      <c r="R36" s="10">
        <f t="shared" ref="R36" si="14">SUM(I36,N36,Q36)</f>
        <v>93.740157000000011</v>
      </c>
      <c r="S36" s="10">
        <f>SUM(S18:S35)</f>
        <v>0</v>
      </c>
      <c r="T36" s="10">
        <f>SUM(T18:T35)</f>
        <v>0</v>
      </c>
      <c r="U36" s="2"/>
      <c r="V36" s="2"/>
    </row>
    <row r="37" spans="1:22">
      <c r="R37" s="2"/>
      <c r="S37" s="2"/>
      <c r="T37" s="2"/>
      <c r="U37" s="2"/>
    </row>
    <row r="38" spans="1:22">
      <c r="R38" s="2"/>
      <c r="S38" s="2"/>
      <c r="T38" s="2"/>
      <c r="U38" s="2"/>
    </row>
  </sheetData>
  <mergeCells count="27">
    <mergeCell ref="G16:H16"/>
    <mergeCell ref="D16:F16"/>
    <mergeCell ref="D15:I15"/>
    <mergeCell ref="A36:C36"/>
    <mergeCell ref="A18:A35"/>
    <mergeCell ref="B18:B20"/>
    <mergeCell ref="B21:B23"/>
    <mergeCell ref="B24:B26"/>
    <mergeCell ref="B27:B29"/>
    <mergeCell ref="B30:B32"/>
    <mergeCell ref="B33:B35"/>
    <mergeCell ref="S15:T16"/>
    <mergeCell ref="J3:J4"/>
    <mergeCell ref="A3:A4"/>
    <mergeCell ref="B3:B4"/>
    <mergeCell ref="C3:E3"/>
    <mergeCell ref="F3:H3"/>
    <mergeCell ref="I3:I4"/>
    <mergeCell ref="A11:B11"/>
    <mergeCell ref="A15:A17"/>
    <mergeCell ref="B15:B17"/>
    <mergeCell ref="C15:C17"/>
    <mergeCell ref="O15:Q16"/>
    <mergeCell ref="R15:R17"/>
    <mergeCell ref="J16:K16"/>
    <mergeCell ref="L16:M16"/>
    <mergeCell ref="J15:N15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300" verticalDpi="300" r:id="rId1"/>
  <colBreaks count="1" manualBreakCount="1">
    <brk id="19" max="1048575" man="1"/>
  </colBreaks>
  <ignoredErrors>
    <ignoredError sqref="R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Export Worksheet</vt:lpstr>
      <vt:lpstr>SQL</vt:lpstr>
      <vt:lpstr>OA Sales_FY24-25 H2</vt:lpstr>
      <vt:lpstr>'OA Sales_FY24-25 H2'!Print_Area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HT</cp:lastModifiedBy>
  <cp:lastPrinted>2024-04-18T11:54:17Z</cp:lastPrinted>
  <dcterms:created xsi:type="dcterms:W3CDTF">2021-05-12T07:16:08Z</dcterms:created>
  <dcterms:modified xsi:type="dcterms:W3CDTF">2025-05-02T10:42:20Z</dcterms:modified>
</cp:coreProperties>
</file>